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<sst xmlns="http://schemas.openxmlformats.org/spreadsheetml/2006/main" uniqueCount="52">
  <si>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</si>
  <si>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</si>
  <si>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</si>
  <si>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</si>
  <si>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</si>
  <si>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</si>
  <si>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</si>
  <si>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</si>
  <si>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</si>
  <si>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</si>
  <si>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</si>
  <si>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</si>
  <si>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</si>
  <si>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</si>
  <si>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</si>
  <si>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</si>
  <si>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</si>
  <si>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</si>
  <si>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</si>
  <si>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</si>
  <si>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</si>
  <si>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</si>
  <si>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</si>
  <si>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</si>
  <si>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</si>
  <si>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</si>
  <si>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</si>
  <si>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</si>
  <si>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</si>
  <si>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</si>
  <si>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</si>
  <si>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</si>
  <si>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</si>
  <si>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</si>
  <si>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</si>
  <si>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Колба фильтр 1/2"</t>
  </si>
  <si>
    <t>Колба фильтр 3/4"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</si>
  <si>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</si>
  <si>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</si>
  <si>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</si>
  <si>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</si>
  <si>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</si>
  <si>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</si>
  <si>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</si>
  <si>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Колба фильтр "ВВ10" без картриджа 1"</t>
  </si>
  <si>
    <t>Фильтр самоочищающийся Jif 1/2" для холодной воды</t>
  </si>
  <si>
    <t>Фильтр самоочищающийся Jif 1/2" для горячей воды</t>
  </si>
  <si>
    <t>Колба фильтр ITA 1/2" Премиум F20121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</si>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</sst>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09.png"/><Relationship Id="rId2" Type="http://schemas.openxmlformats.org/officeDocument/2006/relationships/image" Target="../media/filtr_kosoy_latunnyy_frap_du_15_gayka_gayka4110.jpg"/><Relationship Id="rId3" Type="http://schemas.openxmlformats.org/officeDocument/2006/relationships/image" Target="../media/filtr_kosoy_latunnyy_frap_du_20_gayka_gayka4111.jpg"/><Relationship Id="rId4" Type="http://schemas.openxmlformats.org/officeDocument/2006/relationships/image" Target="../media/filtr_kosoy_latunnyy_frap_du_25_gayka_gayka4112.jpg"/><Relationship Id="rId5" Type="http://schemas.openxmlformats.org/officeDocument/2006/relationships/image" Target="../media/filtr_kosoy_latunnyy_baz_du_32_gayka_gayka4113.jpg"/><Relationship Id="rId6" Type="http://schemas.openxmlformats.org/officeDocument/2006/relationships/image" Target="../media/filtr_kosoy_latunnyy_valtec_du_15_gayka_gayka4114.jpg"/><Relationship Id="rId7" Type="http://schemas.openxmlformats.org/officeDocument/2006/relationships/image" Target="../media/000070000000029995_14115.jpg"/><Relationship Id="rId8" Type="http://schemas.openxmlformats.org/officeDocument/2006/relationships/image" Target="../media/filtr_kosoy_latunnyy_valtec_du_15_gayka_shtutser4116.jpg"/><Relationship Id="rId9" Type="http://schemas.openxmlformats.org/officeDocument/2006/relationships/image" Target="../media/kartridzh_vspenennyy_5mk4117.jpg"/><Relationship Id="rId10" Type="http://schemas.openxmlformats.org/officeDocument/2006/relationships/image" Target="../media/kartridzh_vspenennyy_10_mk_millennium4118.jpg"/><Relationship Id="rId11" Type="http://schemas.openxmlformats.org/officeDocument/2006/relationships/image" Target="../media/kartridzh_vspenennyy_20mk4119.jpg"/><Relationship Id="rId12" Type="http://schemas.openxmlformats.org/officeDocument/2006/relationships/image" Target="../media/kartridzh_nityanoy_5_mk_millennium4120.jpg"/><Relationship Id="rId13" Type="http://schemas.openxmlformats.org/officeDocument/2006/relationships/image" Target="../media/kartridzh_nityanoy_10mk4121.jpg"/><Relationship Id="rId14" Type="http://schemas.openxmlformats.org/officeDocument/2006/relationships/image" Target="../media/kartridzh_nityanoy_20mk4122.jpg"/><Relationship Id="rId15" Type="http://schemas.openxmlformats.org/officeDocument/2006/relationships/image" Target="../media/filtr_dlya_stiralnoy_mashiny_s_polifosfatom4123.jpg"/><Relationship Id="rId16" Type="http://schemas.openxmlformats.org/officeDocument/2006/relationships/image" Target="../media/kolba_filtr_s_kartridzhem_1_24124.jpg"/><Relationship Id="rId17" Type="http://schemas.openxmlformats.org/officeDocument/2006/relationships/image" Target="../media/kolba_filtr_s_kartridzhem_3_44125.jpg"/><Relationship Id="rId18" Type="http://schemas.openxmlformats.org/officeDocument/2006/relationships/image" Target="../media/kolba_filtr_s_kartridzhem_14126.jpg"/><Relationship Id="rId19" Type="http://schemas.openxmlformats.org/officeDocument/2006/relationships/image" Target="../media/komplekt_kartridzhey_umyagchayushchiy_2_ekonom4127.jpg"/><Relationship Id="rId20" Type="http://schemas.openxmlformats.org/officeDocument/2006/relationships/image" Target="../media/kartridzh_nityanoy_vig_vlue_10_10mk4128.jpg"/><Relationship Id="rId21" Type="http://schemas.openxmlformats.org/officeDocument/2006/relationships/image" Target="../media/kartridzh_nityanoy_vig_vlue_204129.jpg"/><Relationship Id="rId22" Type="http://schemas.openxmlformats.org/officeDocument/2006/relationships/image" Target="../media/kolba_filtr_vv10_s_kartridzhem_14130.jpg"/><Relationship Id="rId23" Type="http://schemas.openxmlformats.org/officeDocument/2006/relationships/image" Target="../media/kolba_filtr_vig_vlue_20_s_kartridzhem_14131.jpg"/><Relationship Id="rId24" Type="http://schemas.openxmlformats.org/officeDocument/2006/relationships/image" Target="../media/kolba_filtr_1_24132.jpg"/><Relationship Id="rId25" Type="http://schemas.openxmlformats.org/officeDocument/2006/relationships/image" Target="../media/kolba_filtr_3_44133.jpg"/><Relationship Id="rId26" Type="http://schemas.openxmlformats.org/officeDocument/2006/relationships/image" Target="../media/kristally_polifosfata_0_2kg4134.jpg"/><Relationship Id="rId27" Type="http://schemas.openxmlformats.org/officeDocument/2006/relationships/image" Target="../media/pitevaya_sistema_bravo_trio_umyagchenie4135.jpg"/><Relationship Id="rId28" Type="http://schemas.openxmlformats.org/officeDocument/2006/relationships/image" Target="../media/pitevaya_sistema_bravo_trio_antizhelezo4136.jpg"/><Relationship Id="rId29" Type="http://schemas.openxmlformats.org/officeDocument/2006/relationships/image" Target="../media/kran_dlya_pitevoy_sistemy4137.jpg"/><Relationship Id="rId30" Type="http://schemas.openxmlformats.org/officeDocument/2006/relationships/image" Target="../media/filtr_samoochishchayushchiysya_1_2_s_regulyatorom_davleniya_i_manometrom_dlya_kholodnoy_vody4138.jpg"/><Relationship Id="rId31" Type="http://schemas.openxmlformats.org/officeDocument/2006/relationships/image" Target="../media/filtr_samoochishchayushchiysya_s_manometrom_1_2_dlya_kholodnoy_vody4139.jpg"/><Relationship Id="rId32" Type="http://schemas.openxmlformats.org/officeDocument/2006/relationships/image" Target="../media/filtr_samoochishchayushchiysya_s_manometrom_1_2_dlya_goryachey_vody4140.jpg"/><Relationship Id="rId33" Type="http://schemas.openxmlformats.org/officeDocument/2006/relationships/image" Target="../media/000310005000200000_14141.jpg"/><Relationship Id="rId34" Type="http://schemas.openxmlformats.org/officeDocument/2006/relationships/image" Target="../media/000070000000030770_14142.jpg"/><Relationship Id="rId35" Type="http://schemas.openxmlformats.org/officeDocument/2006/relationships/image" Target="../media/filtr_samoochishchayushchiysya_jif_1_2_dlya_goryachey_vody4143.jpg"/><Relationship Id="rId36" Type="http://schemas.openxmlformats.org/officeDocument/2006/relationships/image" Target="../media/kolba_filtr_ita_1_2_premium_f201214144.jpg"/><Relationship Id="rId37" Type="http://schemas.openxmlformats.org/officeDocument/2006/relationships/image" Target="../media/kolba_filtr_dlya_goryachey_vody_1_2_poseydon_1rg_bez_kartridzha4145.jpg"/><Relationship Id="rId38" Type="http://schemas.openxmlformats.org/officeDocument/2006/relationships/image" Target="../media/000310004000100006_14146.jpg"/><Relationship Id="rId39" Type="http://schemas.openxmlformats.org/officeDocument/2006/relationships/image" Target="../media/000310001000240000_14147.jpg"/><Relationship Id="rId40" Type="http://schemas.openxmlformats.org/officeDocument/2006/relationships/image" Target="../media/000310001000600100_1414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олба фильтр 1/2&quot;" descr="240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олба фильтр 3/4&quot;" descr="2408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олба фильтр &quot;ВВ10&quot; без картриджа 1&quot;" descr="2685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олба фильтр ITA 1/2&quot; Премиум F20121" descr="283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3"/>
  <sheetViews>
    <sheetView tabSelected="1" workbookViewId="0" showGridLines="true" showRowColHeaders="1">
      <selection activeCell="A13" sqref="A13:D5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"00822"</f>
        <v>00822</v>
      </c>
      <c r="C15" s="11" t="s">
        <v>13</v>
      </c>
      <c r="D15" s="12">
        <v>225.0</v>
      </c>
    </row>
    <row r="16" spans="1:4" customHeight="1" ht="130">
      <c r="A16"/>
      <c r="B16" s="10" t="str">
        <f>"00823"</f>
        <v>00823</v>
      </c>
      <c r="C16" s="11" t="s">
        <v>14</v>
      </c>
      <c r="D16" s="12">
        <v>450.0</v>
      </c>
    </row>
    <row r="17" spans="1:4" customHeight="1" ht="130">
      <c r="A17"/>
      <c r="B17" s="10" t="str">
        <f>"01616"</f>
        <v>01616</v>
      </c>
      <c r="C17" s="11" t="s">
        <v>15</v>
      </c>
      <c r="D17" s="12">
        <v>600.0</v>
      </c>
    </row>
    <row r="18" spans="1:4" customHeight="1" ht="130">
      <c r="A18"/>
      <c r="B18" s="10" t="str">
        <f>"01617"</f>
        <v>01617</v>
      </c>
      <c r="C18" s="11" t="s">
        <v>16</v>
      </c>
      <c r="D18" s="12">
        <v>915.0</v>
      </c>
    </row>
    <row r="19" spans="1:4" customHeight="1" ht="130">
      <c r="A19"/>
      <c r="B19" s="10" t="str">
        <f>"10365"</f>
        <v>10365</v>
      </c>
      <c r="C19" s="11" t="s">
        <v>17</v>
      </c>
      <c r="D19" s="12">
        <v>290.0</v>
      </c>
    </row>
    <row r="20" spans="1:4" customHeight="1" ht="130">
      <c r="A20"/>
      <c r="B20" s="10" t="str">
        <f>"17315"</f>
        <v>17315</v>
      </c>
      <c r="C20" s="11" t="s">
        <v>18</v>
      </c>
      <c r="D20" s="12">
        <v>330.0</v>
      </c>
    </row>
    <row r="21" spans="1:4" customHeight="1" ht="130">
      <c r="A21"/>
      <c r="B21" s="10" t="str">
        <f>"17774"</f>
        <v>17774</v>
      </c>
      <c r="C21" s="11" t="s">
        <v>19</v>
      </c>
      <c r="D21" s="12">
        <v>330.0</v>
      </c>
    </row>
    <row r="22" spans="1:4" customHeight="1" ht="130">
      <c r="A22"/>
      <c r="B22" s="10" t="str">
        <f>"20103"</f>
        <v>20103</v>
      </c>
      <c r="C22" s="11" t="s">
        <v>20</v>
      </c>
      <c r="D22" s="12">
        <v>56.0</v>
      </c>
    </row>
    <row r="23" spans="1:4" customHeight="1" ht="130">
      <c r="A23"/>
      <c r="B23" s="10" t="str">
        <f>"20104"</f>
        <v>20104</v>
      </c>
      <c r="C23" s="11" t="s">
        <v>21</v>
      </c>
      <c r="D23" s="12">
        <v>56.0</v>
      </c>
    </row>
    <row r="24" spans="1:4" customHeight="1" ht="130">
      <c r="A24"/>
      <c r="B24" s="10" t="str">
        <f>"20105"</f>
        <v>20105</v>
      </c>
      <c r="C24" s="11" t="s">
        <v>22</v>
      </c>
      <c r="D24" s="12">
        <v>56.0</v>
      </c>
    </row>
    <row r="25" spans="1:4" customHeight="1" ht="130">
      <c r="A25"/>
      <c r="B25" s="10" t="str">
        <f>"20106"</f>
        <v>20106</v>
      </c>
      <c r="C25" s="11" t="s">
        <v>23</v>
      </c>
      <c r="D25" s="12">
        <v>88.0</v>
      </c>
    </row>
    <row r="26" spans="1:4" customHeight="1" ht="130">
      <c r="A26"/>
      <c r="B26" s="10" t="str">
        <f>"20107"</f>
        <v>20107</v>
      </c>
      <c r="C26" s="11" t="s">
        <v>24</v>
      </c>
      <c r="D26" s="12">
        <v>88.0</v>
      </c>
    </row>
    <row r="27" spans="1:4" customHeight="1" ht="130">
      <c r="A27"/>
      <c r="B27" s="10" t="str">
        <f>"20108"</f>
        <v>20108</v>
      </c>
      <c r="C27" s="11" t="s">
        <v>25</v>
      </c>
      <c r="D27" s="12">
        <v>88.0</v>
      </c>
    </row>
    <row r="28" spans="1:4" customHeight="1" ht="130">
      <c r="A28"/>
      <c r="B28" s="10" t="str">
        <f>"20110"</f>
        <v>20110</v>
      </c>
      <c r="C28" s="11" t="s">
        <v>26</v>
      </c>
      <c r="D28" s="12">
        <v>290.0</v>
      </c>
    </row>
    <row r="29" spans="1:4" customHeight="1" ht="130">
      <c r="A29"/>
      <c r="B29" s="10" t="str">
        <f>"20441"</f>
        <v>20441</v>
      </c>
      <c r="C29" s="11" t="s">
        <v>27</v>
      </c>
      <c r="D29" s="12">
        <v>953.0</v>
      </c>
    </row>
    <row r="30" spans="1:4" customHeight="1" ht="130">
      <c r="A30"/>
      <c r="B30" s="10" t="str">
        <f>"20442"</f>
        <v>20442</v>
      </c>
      <c r="C30" s="11" t="s">
        <v>28</v>
      </c>
      <c r="D30" s="12">
        <v>977.0</v>
      </c>
    </row>
    <row r="31" spans="1:4" customHeight="1" ht="130">
      <c r="A31"/>
      <c r="B31" s="10" t="str">
        <f>"20443"</f>
        <v>20443</v>
      </c>
      <c r="C31" s="11" t="s">
        <v>29</v>
      </c>
      <c r="D31" s="12">
        <v>960.0</v>
      </c>
    </row>
    <row r="32" spans="1:4" customHeight="1" ht="130">
      <c r="A32"/>
      <c r="B32" s="10" t="str">
        <f>"22333"</f>
        <v>22333</v>
      </c>
      <c r="C32" s="11" t="s">
        <v>30</v>
      </c>
      <c r="D32" s="12">
        <v>810.0</v>
      </c>
    </row>
    <row r="33" spans="1:4" customHeight="1" ht="130">
      <c r="A33"/>
      <c r="B33" s="10" t="str">
        <f>"22949"</f>
        <v>22949</v>
      </c>
      <c r="C33" s="11" t="s">
        <v>31</v>
      </c>
      <c r="D33" s="12">
        <v>355.0</v>
      </c>
    </row>
    <row r="34" spans="1:4" customHeight="1" ht="130">
      <c r="A34"/>
      <c r="B34" s="10" t="str">
        <f>"22950"</f>
        <v>22950</v>
      </c>
      <c r="C34" s="11" t="s">
        <v>32</v>
      </c>
      <c r="D34" s="12">
        <v>790.0</v>
      </c>
    </row>
    <row r="35" spans="1:4" customHeight="1" ht="130">
      <c r="A35"/>
      <c r="B35" s="10" t="str">
        <f>"22951"</f>
        <v>22951</v>
      </c>
      <c r="C35" s="11" t="s">
        <v>33</v>
      </c>
      <c r="D35" s="12">
        <v>2910.0</v>
      </c>
    </row>
    <row r="36" spans="1:4" customHeight="1" ht="130">
      <c r="A36"/>
      <c r="B36" s="10" t="str">
        <f>"22952"</f>
        <v>22952</v>
      </c>
      <c r="C36" s="11" t="s">
        <v>34</v>
      </c>
      <c r="D36" s="12">
        <v>3878.0</v>
      </c>
    </row>
    <row r="37" spans="1:4" customHeight="1" ht="130">
      <c r="A37"/>
      <c r="B37" s="10" t="str">
        <f>"24084"</f>
        <v>24084</v>
      </c>
      <c r="C37" s="11" t="s">
        <v>35</v>
      </c>
      <c r="D37" s="12">
        <v>800.0</v>
      </c>
    </row>
    <row r="38" spans="1:4" customHeight="1" ht="130">
      <c r="A38"/>
      <c r="B38" s="10" t="str">
        <f>"24085"</f>
        <v>24085</v>
      </c>
      <c r="C38" s="11" t="s">
        <v>36</v>
      </c>
      <c r="D38" s="12">
        <v>800.0</v>
      </c>
    </row>
    <row r="39" spans="1:4" customHeight="1" ht="130">
      <c r="A39"/>
      <c r="B39" s="10" t="str">
        <f>"24562"</f>
        <v>24562</v>
      </c>
      <c r="C39" s="11" t="s">
        <v>37</v>
      </c>
      <c r="D39" s="12">
        <v>249.0</v>
      </c>
    </row>
    <row r="40" spans="1:4" customHeight="1" ht="130">
      <c r="A40"/>
      <c r="B40" s="10" t="str">
        <f>"24564"</f>
        <v>24564</v>
      </c>
      <c r="C40" s="11" t="s">
        <v>38</v>
      </c>
      <c r="D40" s="12">
        <v>3100.0</v>
      </c>
    </row>
    <row r="41" spans="1:4" customHeight="1" ht="130">
      <c r="A41"/>
      <c r="B41" s="10" t="str">
        <f>"24565"</f>
        <v>24565</v>
      </c>
      <c r="C41" s="11" t="s">
        <v>39</v>
      </c>
      <c r="D41" s="12">
        <v>3770.0</v>
      </c>
    </row>
    <row r="42" spans="1:4" customHeight="1" ht="130">
      <c r="A42"/>
      <c r="B42" s="10" t="str">
        <f>"24963"</f>
        <v>24963</v>
      </c>
      <c r="C42" s="11" t="s">
        <v>40</v>
      </c>
      <c r="D42" s="12">
        <v>970.0</v>
      </c>
    </row>
    <row r="43" spans="1:4" customHeight="1" ht="130">
      <c r="A43"/>
      <c r="B43" s="10" t="str">
        <f>"25292"</f>
        <v>25292</v>
      </c>
      <c r="C43" s="11" t="s">
        <v>41</v>
      </c>
      <c r="D43" s="12">
        <v>1400.0</v>
      </c>
    </row>
    <row r="44" spans="1:4" customHeight="1" ht="130">
      <c r="A44"/>
      <c r="B44" s="10" t="str">
        <f>"25294"</f>
        <v>25294</v>
      </c>
      <c r="C44" s="11" t="s">
        <v>42</v>
      </c>
      <c r="D44" s="12">
        <v>1036.0</v>
      </c>
    </row>
    <row r="45" spans="1:4" customHeight="1" ht="130">
      <c r="A45"/>
      <c r="B45" s="10" t="str">
        <f>"25295"</f>
        <v>25295</v>
      </c>
      <c r="C45" s="11" t="s">
        <v>43</v>
      </c>
      <c r="D45" s="12">
        <v>1250.0</v>
      </c>
    </row>
    <row r="46" spans="1:4" customHeight="1" ht="130">
      <c r="A46"/>
      <c r="B46" s="10" t="str">
        <f>"26851"</f>
        <v>26851</v>
      </c>
      <c r="C46" s="11" t="s">
        <v>44</v>
      </c>
      <c r="D46" s="12">
        <v>2200.0</v>
      </c>
    </row>
    <row r="47" spans="1:4" customHeight="1" ht="130">
      <c r="A47"/>
      <c r="B47" s="10" t="str">
        <f>"27206"</f>
        <v>27206</v>
      </c>
      <c r="C47" s="11" t="s">
        <v>45</v>
      </c>
      <c r="D47" s="12">
        <v>850.0</v>
      </c>
    </row>
    <row r="48" spans="1:4" customHeight="1" ht="130">
      <c r="A48"/>
      <c r="B48" s="10" t="str">
        <f>"27207"</f>
        <v>27207</v>
      </c>
      <c r="C48" s="11" t="s">
        <v>46</v>
      </c>
      <c r="D48" s="12">
        <v>1350.0</v>
      </c>
    </row>
    <row r="49" spans="1:4" customHeight="1" ht="130">
      <c r="A49"/>
      <c r="B49" s="10" t="str">
        <f>"28321"</f>
        <v>28321</v>
      </c>
      <c r="C49" s="11" t="s">
        <v>47</v>
      </c>
      <c r="D49" s="12">
        <v>1050.0</v>
      </c>
    </row>
    <row r="50" spans="1:4" customHeight="1" ht="130">
      <c r="A50"/>
      <c r="B50" s="10" t="str">
        <f>"32456"</f>
        <v>32456</v>
      </c>
      <c r="C50" s="11" t="s">
        <v>48</v>
      </c>
      <c r="D50" s="12">
        <v>1340.0</v>
      </c>
    </row>
    <row r="51" spans="1:4" customHeight="1" ht="130">
      <c r="A51"/>
      <c r="B51" s="10" t="str">
        <f>"32457"</f>
        <v>32457</v>
      </c>
      <c r="C51" s="11" t="s">
        <v>49</v>
      </c>
      <c r="D51" s="12">
        <v>1410.0</v>
      </c>
    </row>
    <row r="52" spans="1:4" customHeight="1" ht="130">
      <c r="A52"/>
      <c r="B52" s="10" t="str">
        <f>"32550"</f>
        <v>32550</v>
      </c>
      <c r="C52" s="11" t="s">
        <v>50</v>
      </c>
      <c r="D52" s="12">
        <v>88.0</v>
      </c>
    </row>
    <row r="53" spans="1:4" customHeight="1" ht="130">
      <c r="A53"/>
      <c r="B53" s="10" t="str">
        <f>"33561"</f>
        <v>33561</v>
      </c>
      <c r="C53" s="11" t="s">
        <v>51</v>
      </c>
      <c r="D53" s="12">
        <v>160.0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