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<sst xmlns="http://schemas.openxmlformats.org/spreadsheetml/2006/main" uniqueCount="80">
  <si>
    <t>ООО "Компания ВЕСТ"</t>
  </si>
  <si>
    <t>г. Воронеж, ул. Остужева, 66а</t>
  </si>
  <si>
    <t>ИНН: 3666049815</t>
  </si>
  <si>
    <t>e-mail: info@ooowest.ru</t>
  </si>
  <si>
    <t>КПП:366101001</t>
  </si>
  <si>
    <t>Тел. +7 (473) 244-64-64</t>
  </si>
  <si>
    <t>www.ooowest.ru</t>
  </si>
  <si>
    <t>Дата генерации файла:</t>
  </si>
  <si>
    <t>21.11.2024</t>
  </si>
  <si>
    <t>картинка</t>
  </si>
  <si>
    <t>Код товара</t>
  </si>
  <si>
    <t>Наименование</t>
  </si>
  <si>
    <t>цена</t>
  </si>
  <si>
    <t>Газовая варочная панель RICCI HBG4608</t>
  </si>
  <si>
    <t>Газовая варочная панель Gefest ПВГ 2232-01</t>
  </si>
  <si>
    <t>Газовая варочная панель Gefest ПВГ 2232-01К56</t>
  </si>
  <si>
    <t>Электрический духовой шкаф RICCI REO-611BL</t>
  </si>
  <si>
    <t>Электрический духовой шкаф RICCI REO-611WH</t>
  </si>
  <si>
    <t>Электрический духовой шкаф RICCI REO-630BG</t>
  </si>
  <si>
    <t>Электрический духовой шкаф RICCI REO-640BL</t>
  </si>
  <si>
    <t>Электрический духовой шкаф RICCI REO-640BG</t>
  </si>
  <si>
    <t>Газовая варочная панель RICCI RGN-620BR</t>
  </si>
  <si>
    <t>Газовая варочная панель RICCI RGN-630BG</t>
  </si>
  <si>
    <t>Газовая варочная панель RICCI RGN-ST4001IX</t>
  </si>
  <si>
    <t>Газовая варочная панель RICCI RGN-KA4009IX</t>
  </si>
  <si>
    <t>Индукционная варочная панель RICCI KS-C47002</t>
  </si>
  <si>
    <t>Инфракрасная варочная панель RICCI KS-T46202R</t>
  </si>
  <si>
    <t>Электрический духовой шкаф RICCI REO-680IX</t>
  </si>
  <si>
    <t>Инфракрасная варочная панель RICCI KS-T23011R</t>
  </si>
  <si>
    <t>Инфракрасная варочная панель RICCI KS-T58504</t>
  </si>
  <si>
    <t>Электрический духовой шкаф RICCI REO-611BG</t>
  </si>
  <si>
    <t>Газовая варочная панель RICCI RGN-611IX</t>
  </si>
  <si>
    <t>Газовая варочная панель RICCI HBS4501F</t>
  </si>
  <si>
    <t>Газовая варочная панель Gefest СН 2340</t>
  </si>
  <si>
    <t>Инфракрасная варочная панель RICCI DTL-D23001B</t>
  </si>
  <si>
    <t>Индукционная варочная панель RICCI DCL-B35401W</t>
  </si>
  <si>
    <t>Индукционная варочная панель RICCI DCL-A47001B</t>
  </si>
  <si>
    <t>Электрический духовой шкаф RICCI REO-604М-WH</t>
  </si>
  <si>
    <t>Электрический духовой шкаф RICCI REO-604М-IN</t>
  </si>
  <si>
    <t>Электрический духовой шкаф RICCI REO-604М-BL</t>
  </si>
  <si>
    <t>Электрический духовой шкаф RICCI REO-604М-BG</t>
  </si>
  <si>
    <t>Электрический духовой шкаф RICCI REO-604М-EBG</t>
  </si>
  <si>
    <t>Электрический духовой шкаф RICCI REO-605BG</t>
  </si>
  <si>
    <t>Электрический духовой шкаф RICCI REO-605BL</t>
  </si>
  <si>
    <t>Электрический духовой шкаф RICCI REO-606BG</t>
  </si>
  <si>
    <t>Электрический духовой шкаф RICCI REO-606BL</t>
  </si>
  <si>
    <t>Электрический духовой шкаф RICCI REO-614М-WH</t>
  </si>
  <si>
    <t>Электрический духовой шкаф RICCI REO-614М-IN</t>
  </si>
  <si>
    <t>Электрический духовой шкаф RICCI REO-615M-BG</t>
  </si>
  <si>
    <t>Электрический духовой шкаф RICCI REO-615М-BL</t>
  </si>
  <si>
    <t>Электрический духовой шкаф RICCI REO-627М-WH</t>
  </si>
  <si>
    <t>Электрический духовой шкаф RICCI REO-627М-IN</t>
  </si>
  <si>
    <t>Электрический духовой шкаф RICCI REO-627М-BL</t>
  </si>
  <si>
    <t>Индукционная варочная панель RICCI DCL-A47001F</t>
  </si>
  <si>
    <t>Индукционная варочная панель RICCI DCL-A23502B</t>
  </si>
  <si>
    <t>Индукционная варочная панель RICCI DCL-B35401B</t>
  </si>
  <si>
    <t>Комбинированная варочная панель RICCI DA46501B</t>
  </si>
  <si>
    <t>Газовая варочная панель Oasis P-GBR 4640130931612</t>
  </si>
  <si>
    <t>Газовая варочная панель Oasis P-3GBT 4640130914073</t>
  </si>
  <si>
    <t>Газовая варочная панель Oasis P-GBD 4640039482789</t>
  </si>
  <si>
    <t>Газовая варочная панель Oasis P-GWR 4640130931605</t>
  </si>
  <si>
    <t>Газовая варочная панель Oasis P-GI 4640112960791</t>
  </si>
  <si>
    <t>Газовая варочная панель Oasis P-MWRP 4640130913939</t>
  </si>
  <si>
    <t>Газовая варочная панель Oasis P-MR 4640015389255</t>
  </si>
  <si>
    <t>Газовая варочная панель Oasis P-MRP 4640130932893</t>
  </si>
  <si>
    <t>Электрическая варочная панель Oasis P-SBS 4640039482383</t>
  </si>
  <si>
    <t>Электрический духовой шкаф Oasis D-45SD6</t>
  </si>
  <si>
    <t>Газовая варочная панель Oasis P-GB</t>
  </si>
  <si>
    <t>Электрическая варочная панель Oasis P-3SB 4640130935764</t>
  </si>
  <si>
    <t>Газовая варочная панель Oasis P-BSI</t>
  </si>
  <si>
    <t>Газовая варочная панель Oasis P-BSW</t>
  </si>
  <si>
    <t>Газовая варочная панель Oasis P-BST</t>
  </si>
  <si>
    <t>Электрический духовой шкаф Oasis D-45SW6</t>
  </si>
  <si>
    <t>Газовая варочная панель Oasis P-GGT 4640130915339</t>
  </si>
  <si>
    <t>Газовая варочная панель Oasis P-GBT 4640039482475</t>
  </si>
  <si>
    <t>Газовая варочная панель Oasis P-MBRT 4640130913991</t>
  </si>
  <si>
    <t>Электрический духовой шкаф Oasis D-DB6 4640130930998</t>
  </si>
  <si>
    <t>Газовая варочная панель Oasis P-3GWT</t>
  </si>
  <si>
    <t>Электрический духовой шкаф Оasis D-MBD 4640039482369</t>
  </si>
  <si>
    <t>Электрическая варочная панель Oasis P-SBD 4640039482345</t>
  </si>
</sst>
</file>

<file path=xl/styles.xml><?xml version="1.0" encoding="utf-8"?>
<styleSheet xmlns="http://schemas.openxmlformats.org/spreadsheetml/2006/main" xml:space="preserve">
  <numFmts count="1">
    <numFmt numFmtId="164" formatCode="[$-F800]dddd\,\ mmmm\ dd\,\ yyyy"/>
  </numFmts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single"/>
      <sz val="11"/>
      <color rgb="FF0563C1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tru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1" fillId="0" borderId="0" applyFont="0" applyNumberFormat="1" applyFill="0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486.png"/><Relationship Id="rId2" Type="http://schemas.openxmlformats.org/officeDocument/2006/relationships/image" Target="../media/gazovaya_varochnaya_panel_ricci_hbg46081487.jpg"/><Relationship Id="rId3" Type="http://schemas.openxmlformats.org/officeDocument/2006/relationships/image" Target="../media/000240000000027000_11488.jpg"/><Relationship Id="rId4" Type="http://schemas.openxmlformats.org/officeDocument/2006/relationships/image" Target="../media/000240000000027100_11489.jpg"/><Relationship Id="rId5" Type="http://schemas.openxmlformats.org/officeDocument/2006/relationships/image" Target="../media/000240000000100000_11490.jpg"/><Relationship Id="rId6" Type="http://schemas.openxmlformats.org/officeDocument/2006/relationships/image" Target="../media/000240000000100200_11491.jpg"/><Relationship Id="rId7" Type="http://schemas.openxmlformats.org/officeDocument/2006/relationships/image" Target="../media/elektricheskiy_dukhovoy_shkaf_ricci_reo_630bg1492.jpg"/><Relationship Id="rId8" Type="http://schemas.openxmlformats.org/officeDocument/2006/relationships/image" Target="../media/elektricheskiy_dukhovoy_shkaf_ricci_reo_640bl1493.jpg"/><Relationship Id="rId9" Type="http://schemas.openxmlformats.org/officeDocument/2006/relationships/image" Target="../media/elektricheskiy_dukhovoy_shkaf_ricci_reo_640bg1494.jpg"/><Relationship Id="rId10" Type="http://schemas.openxmlformats.org/officeDocument/2006/relationships/image" Target="../media/gazovaya_varochnaya_panel_ricci_rgn_620br1495.jpg"/><Relationship Id="rId11" Type="http://schemas.openxmlformats.org/officeDocument/2006/relationships/image" Target="../media/gazovaya_varochnaya_panel_ricci_rgn_630bg1496.jpg"/><Relationship Id="rId12" Type="http://schemas.openxmlformats.org/officeDocument/2006/relationships/image" Target="../media/gazovaya_varochnaya_panel_ricci_rgn_st4001ix1497.jpg"/><Relationship Id="rId13" Type="http://schemas.openxmlformats.org/officeDocument/2006/relationships/image" Target="../media/gazovaya_varochnaya_panel_ricci_rgn_ka4009ix1498.jpg"/><Relationship Id="rId14" Type="http://schemas.openxmlformats.org/officeDocument/2006/relationships/image" Target="../media/induktsionnaya_varochnaya_panel_ricci_ks_c470021499.jpg"/><Relationship Id="rId15" Type="http://schemas.openxmlformats.org/officeDocument/2006/relationships/image" Target="../media/infrakrasnaya_varochnaya_panel_ricci_ks_t46202r1500.jpg"/><Relationship Id="rId16" Type="http://schemas.openxmlformats.org/officeDocument/2006/relationships/image" Target="../media/000240000000100950_11501.jpg"/><Relationship Id="rId17" Type="http://schemas.openxmlformats.org/officeDocument/2006/relationships/image" Target="../media/infrakrasnaya_varochnaya_panel_ricci_ks_t23011r1502.jpg"/><Relationship Id="rId18" Type="http://schemas.openxmlformats.org/officeDocument/2006/relationships/image" Target="../media/infrakrasnaya_varochnaya_panel_ricci_ks_t585041503.jpg"/><Relationship Id="rId19" Type="http://schemas.openxmlformats.org/officeDocument/2006/relationships/image" Target="../media/000240000000100220_11504.jpg"/><Relationship Id="rId20" Type="http://schemas.openxmlformats.org/officeDocument/2006/relationships/image" Target="../media/gazovaya_varochnaya_panel_ricci_rgn_611ix1505.jpg"/><Relationship Id="rId21" Type="http://schemas.openxmlformats.org/officeDocument/2006/relationships/image" Target="../media/gazovaya_varochnaya_panel_ricci_hbs4501f1506.jpg"/><Relationship Id="rId22" Type="http://schemas.openxmlformats.org/officeDocument/2006/relationships/image" Target="../media/000240000000027300_11507.jpg"/><Relationship Id="rId23" Type="http://schemas.openxmlformats.org/officeDocument/2006/relationships/image" Target="../media/infrakrasnaya_varochnaya_panel_ricci_dtl_d23001b1508.jpg"/><Relationship Id="rId24" Type="http://schemas.openxmlformats.org/officeDocument/2006/relationships/image" Target="../media/induktsionnaya_varochnaya_panel_ricci_dcl_b35401w1509.jpg"/><Relationship Id="rId25" Type="http://schemas.openxmlformats.org/officeDocument/2006/relationships/image" Target="../media/induktsionnaya_varochnaya_panel_ricci_dcl_a47001b1510.jpg"/><Relationship Id="rId26" Type="http://schemas.openxmlformats.org/officeDocument/2006/relationships/image" Target="../media/000240000000102000_11511.png"/><Relationship Id="rId27" Type="http://schemas.openxmlformats.org/officeDocument/2006/relationships/image" Target="../media/000240000000102100_11512.png"/><Relationship Id="rId28" Type="http://schemas.openxmlformats.org/officeDocument/2006/relationships/image" Target="../media/000240000000102100_11513.png"/><Relationship Id="rId29" Type="http://schemas.openxmlformats.org/officeDocument/2006/relationships/image" Target="../media/000240000000102300_11514.png"/><Relationship Id="rId30" Type="http://schemas.openxmlformats.org/officeDocument/2006/relationships/image" Target="../media/000240000000102400_11515.png"/><Relationship Id="rId31" Type="http://schemas.openxmlformats.org/officeDocument/2006/relationships/image" Target="../media/000240000000102500_11516.png"/><Relationship Id="rId32" Type="http://schemas.openxmlformats.org/officeDocument/2006/relationships/image" Target="../media/elektricheskiy_dukhovoy_shkaf_ricci_reo_605bl1517.png"/><Relationship Id="rId33" Type="http://schemas.openxmlformats.org/officeDocument/2006/relationships/image" Target="../media/000240000000102700_11518.png"/><Relationship Id="rId34" Type="http://schemas.openxmlformats.org/officeDocument/2006/relationships/image" Target="../media/elektricheskiy_dukhovoy_shkaf_ricci_reo_606bl1519.png"/><Relationship Id="rId35" Type="http://schemas.openxmlformats.org/officeDocument/2006/relationships/image" Target="../media/000240000000103000_11520.png"/><Relationship Id="rId36" Type="http://schemas.openxmlformats.org/officeDocument/2006/relationships/image" Target="../media/000240000000103200_11521.png"/><Relationship Id="rId37" Type="http://schemas.openxmlformats.org/officeDocument/2006/relationships/image" Target="../media/000240000000103300_11522.png"/><Relationship Id="rId38" Type="http://schemas.openxmlformats.org/officeDocument/2006/relationships/image" Target="../media/elektricheskiy_dukhovoy_shkaf_ricci_reo_615m_bl1523.jpg"/><Relationship Id="rId39" Type="http://schemas.openxmlformats.org/officeDocument/2006/relationships/image" Target="../media/000240000000103500_11524.png"/><Relationship Id="rId40" Type="http://schemas.openxmlformats.org/officeDocument/2006/relationships/image" Target="../media/000240000000103600_11525.png"/><Relationship Id="rId41" Type="http://schemas.openxmlformats.org/officeDocument/2006/relationships/image" Target="../media/000240000000103700_11526.png"/><Relationship Id="rId42" Type="http://schemas.openxmlformats.org/officeDocument/2006/relationships/image" Target="../media/induktsionnaya_varochnaya_panel_ricci_dcl_a47001f1527.jpg"/><Relationship Id="rId43" Type="http://schemas.openxmlformats.org/officeDocument/2006/relationships/image" Target="../media/000240000000120540_11528.jpg"/><Relationship Id="rId44" Type="http://schemas.openxmlformats.org/officeDocument/2006/relationships/image" Target="../media/000240000000120645_11529.jpg"/><Relationship Id="rId45" Type="http://schemas.openxmlformats.org/officeDocument/2006/relationships/image" Target="../media/000240000000120685_11530.jpg"/><Relationship Id="rId46" Type="http://schemas.openxmlformats.org/officeDocument/2006/relationships/image" Target="../media/000240000000005000_11531.jpg"/><Relationship Id="rId47" Type="http://schemas.openxmlformats.org/officeDocument/2006/relationships/image" Target="../media/000240000000005100_11532.jpg"/><Relationship Id="rId48" Type="http://schemas.openxmlformats.org/officeDocument/2006/relationships/image" Target="../media/000240000000005200_11533.jpg"/><Relationship Id="rId49" Type="http://schemas.openxmlformats.org/officeDocument/2006/relationships/image" Target="../media/000240000000005300_11534.jpg"/><Relationship Id="rId50" Type="http://schemas.openxmlformats.org/officeDocument/2006/relationships/image" Target="../media/000240000000005400_11535.jpg"/><Relationship Id="rId51" Type="http://schemas.openxmlformats.org/officeDocument/2006/relationships/image" Target="../media/000240000000005500_11536.jpg"/><Relationship Id="rId52" Type="http://schemas.openxmlformats.org/officeDocument/2006/relationships/image" Target="../media/000240000000005600_11537.jpg"/><Relationship Id="rId53" Type="http://schemas.openxmlformats.org/officeDocument/2006/relationships/image" Target="../media/000240000000005700_11538.jpg"/><Relationship Id="rId54" Type="http://schemas.openxmlformats.org/officeDocument/2006/relationships/image" Target="../media/000240000000005800_11539.jpg"/><Relationship Id="rId55" Type="http://schemas.openxmlformats.org/officeDocument/2006/relationships/image" Target="../media/000240000000007500_11540.jpg"/><Relationship Id="rId56" Type="http://schemas.openxmlformats.org/officeDocument/2006/relationships/image" Target="../media/000240000000004900_11541.jpg"/><Relationship Id="rId57" Type="http://schemas.openxmlformats.org/officeDocument/2006/relationships/image" Target="../media/000240000000005900_11542.jpg"/><Relationship Id="rId58" Type="http://schemas.openxmlformats.org/officeDocument/2006/relationships/image" Target="../media/000240000000004950_11543.jpg"/><Relationship Id="rId59" Type="http://schemas.openxmlformats.org/officeDocument/2006/relationships/image" Target="../media/000240000000004960_11544.jpg"/><Relationship Id="rId60" Type="http://schemas.openxmlformats.org/officeDocument/2006/relationships/image" Target="../media/000240000000004970_11545.jpg"/><Relationship Id="rId61" Type="http://schemas.openxmlformats.org/officeDocument/2006/relationships/image" Target="../media/000240000000007600_11546.jpg"/><Relationship Id="rId62" Type="http://schemas.openxmlformats.org/officeDocument/2006/relationships/image" Target="../media/000240000000005220_11547.jpg"/><Relationship Id="rId63" Type="http://schemas.openxmlformats.org/officeDocument/2006/relationships/image" Target="../media/000240000000005250_11548.jpg"/><Relationship Id="rId64" Type="http://schemas.openxmlformats.org/officeDocument/2006/relationships/image" Target="../media/000240000000005280_11549.jpg"/><Relationship Id="rId65" Type="http://schemas.openxmlformats.org/officeDocument/2006/relationships/image" Target="../media/000240000000008000_11550.jpg"/><Relationship Id="rId66" Type="http://schemas.openxmlformats.org/officeDocument/2006/relationships/image" Target="../media/000240000000005120_11551.jpg"/><Relationship Id="rId67" Type="http://schemas.openxmlformats.org/officeDocument/2006/relationships/image" Target="../media/000240000000008010_11552.jpg"/><Relationship Id="rId68" Type="http://schemas.openxmlformats.org/officeDocument/2006/relationships/image" Target="../media/000240000000005810_11553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104775</xdr:rowOff>
    </xdr:from>
    <xdr:ext cx="6591300" cy="590550"/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</xdr:row>
      <xdr:rowOff>95250</xdr:rowOff>
    </xdr:from>
    <xdr:ext cx="1238250" cy="1238250"/>
    <xdr:pic>
      <xdr:nvPicPr>
        <xdr:cNvPr id="2" name="Газовая варочная панель RICCI HBG4608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</xdr:row>
      <xdr:rowOff>95250</xdr:rowOff>
    </xdr:from>
    <xdr:ext cx="1238250" cy="1238250"/>
    <xdr:pic>
      <xdr:nvPicPr>
        <xdr:cNvPr id="3" name="Газовая варочная панель Gefest ПВГ 2232-01" descr="1988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</xdr:row>
      <xdr:rowOff>95250</xdr:rowOff>
    </xdr:from>
    <xdr:ext cx="1238250" cy="1238250"/>
    <xdr:pic>
      <xdr:nvPicPr>
        <xdr:cNvPr id="4" name="Газовая варочная панель Gefest ПВГ 2232-01К56" descr="1989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17</xdr:row>
      <xdr:rowOff>95250</xdr:rowOff>
    </xdr:from>
    <xdr:ext cx="1238250" cy="1238250"/>
    <xdr:pic>
      <xdr:nvPicPr>
        <xdr:cNvPr id="5" name="Электрический духовой шкаф RICCI REO-611BL" descr="1990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18</xdr:row>
      <xdr:rowOff>95250</xdr:rowOff>
    </xdr:from>
    <xdr:ext cx="1238250" cy="1238250"/>
    <xdr:pic>
      <xdr:nvPicPr>
        <xdr:cNvPr id="6" name="Электрический духовой шкаф RICCI REO-611WH" descr="1990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19</xdr:row>
      <xdr:rowOff>95250</xdr:rowOff>
    </xdr:from>
    <xdr:ext cx="1238250" cy="1238250"/>
    <xdr:pic>
      <xdr:nvPicPr>
        <xdr:cNvPr id="7" name="Электрический духовой шкаф RICCI REO-630BG" descr="199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20</xdr:row>
      <xdr:rowOff>95250</xdr:rowOff>
    </xdr:from>
    <xdr:ext cx="1238250" cy="1238250"/>
    <xdr:pic>
      <xdr:nvPicPr>
        <xdr:cNvPr id="8" name="Электрический духовой шкаф RICCI REO-640BL" descr="199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21</xdr:row>
      <xdr:rowOff>95250</xdr:rowOff>
    </xdr:from>
    <xdr:ext cx="1238250" cy="1238250"/>
    <xdr:pic>
      <xdr:nvPicPr>
        <xdr:cNvPr id="9" name="Электрический духовой шкаф RICCI REO-640BG" descr="199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22</xdr:row>
      <xdr:rowOff>95250</xdr:rowOff>
    </xdr:from>
    <xdr:ext cx="1238250" cy="1238250"/>
    <xdr:pic>
      <xdr:nvPicPr>
        <xdr:cNvPr id="10" name="Газовая варочная панель RICCI RGN-620BR" descr="19931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23</xdr:row>
      <xdr:rowOff>95250</xdr:rowOff>
    </xdr:from>
    <xdr:ext cx="1238250" cy="1238250"/>
    <xdr:pic>
      <xdr:nvPicPr>
        <xdr:cNvPr id="11" name="Газовая варочная панель RICCI RGN-630BG" descr="19933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24</xdr:row>
      <xdr:rowOff>95250</xdr:rowOff>
    </xdr:from>
    <xdr:ext cx="1238250" cy="1238250"/>
    <xdr:pic>
      <xdr:nvPicPr>
        <xdr:cNvPr id="12" name="Газовая варочная панель RICCI RGN-ST4001IX" descr="2034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25</xdr:row>
      <xdr:rowOff>95250</xdr:rowOff>
    </xdr:from>
    <xdr:ext cx="1238250" cy="1238250"/>
    <xdr:pic>
      <xdr:nvPicPr>
        <xdr:cNvPr id="13" name="Газовая варочная панель RICCI RGN-KA4009IX" descr="20355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26</xdr:row>
      <xdr:rowOff>95250</xdr:rowOff>
    </xdr:from>
    <xdr:ext cx="1238250" cy="1238250"/>
    <xdr:pic>
      <xdr:nvPicPr>
        <xdr:cNvPr id="14" name="Индукционная варочная панель RICCI KS-C47002" descr="22262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27</xdr:row>
      <xdr:rowOff>95250</xdr:rowOff>
    </xdr:from>
    <xdr:ext cx="1238250" cy="1238250"/>
    <xdr:pic>
      <xdr:nvPicPr>
        <xdr:cNvPr id="15" name="Инфракрасная варочная панель RICCI KS-T46202R" descr="22266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28</xdr:row>
      <xdr:rowOff>95250</xdr:rowOff>
    </xdr:from>
    <xdr:ext cx="1238250" cy="1238250"/>
    <xdr:pic>
      <xdr:nvPicPr>
        <xdr:cNvPr id="16" name="Электрический духовой шкаф RICCI REO-680IX" descr="22323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29</xdr:row>
      <xdr:rowOff>95250</xdr:rowOff>
    </xdr:from>
    <xdr:ext cx="1238250" cy="1238250"/>
    <xdr:pic>
      <xdr:nvPicPr>
        <xdr:cNvPr id="17" name="Инфракрасная варочная панель RICCI KS-T23011R" descr="23514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30</xdr:row>
      <xdr:rowOff>95250</xdr:rowOff>
    </xdr:from>
    <xdr:ext cx="1238250" cy="1238250"/>
    <xdr:pic>
      <xdr:nvPicPr>
        <xdr:cNvPr id="18" name="Инфракрасная варочная панель RICCI KS-T58504" descr="23665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31</xdr:row>
      <xdr:rowOff>95250</xdr:rowOff>
    </xdr:from>
    <xdr:ext cx="1238250" cy="1238250"/>
    <xdr:pic>
      <xdr:nvPicPr>
        <xdr:cNvPr id="19" name="Электрический духовой шкаф RICCI REO-611BG" descr="23966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32</xdr:row>
      <xdr:rowOff>95250</xdr:rowOff>
    </xdr:from>
    <xdr:ext cx="1238250" cy="1238250"/>
    <xdr:pic>
      <xdr:nvPicPr>
        <xdr:cNvPr id="20" name="Газовая варочная панель RICCI RGN-611IX" descr="24127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33</xdr:row>
      <xdr:rowOff>95250</xdr:rowOff>
    </xdr:from>
    <xdr:ext cx="1238250" cy="1238250"/>
    <xdr:pic>
      <xdr:nvPicPr>
        <xdr:cNvPr id="21" name="Газовая варочная панель RICCI HBS4501F" descr="25320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34</xdr:row>
      <xdr:rowOff>95250</xdr:rowOff>
    </xdr:from>
    <xdr:ext cx="1238250" cy="1238250"/>
    <xdr:pic>
      <xdr:nvPicPr>
        <xdr:cNvPr id="22" name="Газовая варочная панель Gefest СН 2340" descr="25906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35</xdr:row>
      <xdr:rowOff>95250</xdr:rowOff>
    </xdr:from>
    <xdr:ext cx="1238250" cy="1238250"/>
    <xdr:pic>
      <xdr:nvPicPr>
        <xdr:cNvPr id="23" name="Инфракрасная варочная панель RICCI DTL-D23001B" descr="26519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36</xdr:row>
      <xdr:rowOff>95250</xdr:rowOff>
    </xdr:from>
    <xdr:ext cx="1238250" cy="1238250"/>
    <xdr:pic>
      <xdr:nvPicPr>
        <xdr:cNvPr id="24" name="Индукционная варочная панель RICCI DCL-B35401W" descr="26890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37</xdr:row>
      <xdr:rowOff>95250</xdr:rowOff>
    </xdr:from>
    <xdr:ext cx="1238250" cy="1238250"/>
    <xdr:pic>
      <xdr:nvPicPr>
        <xdr:cNvPr id="25" name="Индукционная варочная панель RICCI DCL-A47001B" descr="28736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38</xdr:row>
      <xdr:rowOff>95250</xdr:rowOff>
    </xdr:from>
    <xdr:ext cx="1238250" cy="1238250"/>
    <xdr:pic>
      <xdr:nvPicPr>
        <xdr:cNvPr id="26" name="Электрический духовой шкаф RICCI REO-604М-WH" descr="28973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39</xdr:row>
      <xdr:rowOff>95250</xdr:rowOff>
    </xdr:from>
    <xdr:ext cx="1238250" cy="1238250"/>
    <xdr:pic>
      <xdr:nvPicPr>
        <xdr:cNvPr id="27" name="Электрический духовой шкаф RICCI REO-604М-IN" descr="28974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40</xdr:row>
      <xdr:rowOff>95250</xdr:rowOff>
    </xdr:from>
    <xdr:ext cx="1238250" cy="1238250"/>
    <xdr:pic>
      <xdr:nvPicPr>
        <xdr:cNvPr id="28" name="Электрический духовой шкаф RICCI REO-604М-BL" descr="28975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41</xdr:row>
      <xdr:rowOff>95250</xdr:rowOff>
    </xdr:from>
    <xdr:ext cx="1238250" cy="1238250"/>
    <xdr:pic>
      <xdr:nvPicPr>
        <xdr:cNvPr id="29" name="Электрический духовой шкаф RICCI REO-604М-BG" descr="28976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42</xdr:row>
      <xdr:rowOff>95250</xdr:rowOff>
    </xdr:from>
    <xdr:ext cx="1238250" cy="1238250"/>
    <xdr:pic>
      <xdr:nvPicPr>
        <xdr:cNvPr id="30" name="Электрический духовой шкаф RICCI REO-604М-EBG" descr="28977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43</xdr:row>
      <xdr:rowOff>95250</xdr:rowOff>
    </xdr:from>
    <xdr:ext cx="1238250" cy="1238250"/>
    <xdr:pic>
      <xdr:nvPicPr>
        <xdr:cNvPr id="31" name="Электрический духовой шкаф RICCI REO-605BG" descr="28978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44</xdr:row>
      <xdr:rowOff>95250</xdr:rowOff>
    </xdr:from>
    <xdr:ext cx="1238250" cy="1238250"/>
    <xdr:pic>
      <xdr:nvPicPr>
        <xdr:cNvPr id="32" name="Электрический духовой шкаф RICCI REO-605BL" descr="28979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45</xdr:row>
      <xdr:rowOff>95250</xdr:rowOff>
    </xdr:from>
    <xdr:ext cx="1238250" cy="1238250"/>
    <xdr:pic>
      <xdr:nvPicPr>
        <xdr:cNvPr id="33" name="Электрический духовой шкаф RICCI REO-606BG" descr="28980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46</xdr:row>
      <xdr:rowOff>95250</xdr:rowOff>
    </xdr:from>
    <xdr:ext cx="1238250" cy="1238250"/>
    <xdr:pic>
      <xdr:nvPicPr>
        <xdr:cNvPr id="34" name="Электрический духовой шкаф RICCI REO-606BL" descr="28981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47</xdr:row>
      <xdr:rowOff>95250</xdr:rowOff>
    </xdr:from>
    <xdr:ext cx="1238250" cy="1238250"/>
    <xdr:pic>
      <xdr:nvPicPr>
        <xdr:cNvPr id="35" name="Электрический духовой шкаф RICCI REO-614М-WH" descr="28982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48</xdr:row>
      <xdr:rowOff>95250</xdr:rowOff>
    </xdr:from>
    <xdr:ext cx="1238250" cy="1238250"/>
    <xdr:pic>
      <xdr:nvPicPr>
        <xdr:cNvPr id="36" name="Электрический духовой шкаф RICCI REO-614М-IN" descr="28984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49</xdr:row>
      <xdr:rowOff>95250</xdr:rowOff>
    </xdr:from>
    <xdr:ext cx="1238250" cy="1238250"/>
    <xdr:pic>
      <xdr:nvPicPr>
        <xdr:cNvPr id="37" name="Электрический духовой шкаф RICCI REO-615M-BG" descr="28985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50</xdr:row>
      <xdr:rowOff>95250</xdr:rowOff>
    </xdr:from>
    <xdr:ext cx="1238250" cy="1238250"/>
    <xdr:pic>
      <xdr:nvPicPr>
        <xdr:cNvPr id="38" name="Электрический духовой шкаф RICCI REO-615М-BL" descr="28986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51</xdr:row>
      <xdr:rowOff>95250</xdr:rowOff>
    </xdr:from>
    <xdr:ext cx="1238250" cy="1238250"/>
    <xdr:pic>
      <xdr:nvPicPr>
        <xdr:cNvPr id="39" name="Электрический духовой шкаф RICCI REO-627М-WH" descr="28987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52</xdr:row>
      <xdr:rowOff>95250</xdr:rowOff>
    </xdr:from>
    <xdr:ext cx="1238250" cy="1238250"/>
    <xdr:pic>
      <xdr:nvPicPr>
        <xdr:cNvPr id="40" name="Электрический духовой шкаф RICCI REO-627М-IN" descr="28988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53</xdr:row>
      <xdr:rowOff>95250</xdr:rowOff>
    </xdr:from>
    <xdr:ext cx="1238250" cy="1238250"/>
    <xdr:pic>
      <xdr:nvPicPr>
        <xdr:cNvPr id="41" name="Электрический духовой шкаф RICCI REO-627М-BL" descr="28989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54</xdr:row>
      <xdr:rowOff>95250</xdr:rowOff>
    </xdr:from>
    <xdr:ext cx="1238250" cy="1238250"/>
    <xdr:pic>
      <xdr:nvPicPr>
        <xdr:cNvPr id="42" name="Индукционная варочная панель RICCI DCL-A47001F" descr="29765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55</xdr:row>
      <xdr:rowOff>95250</xdr:rowOff>
    </xdr:from>
    <xdr:ext cx="1238250" cy="1238250"/>
    <xdr:pic>
      <xdr:nvPicPr>
        <xdr:cNvPr id="43" name="Индукционная варочная панель RICCI DCL-A23502B" descr="30005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56</xdr:row>
      <xdr:rowOff>95250</xdr:rowOff>
    </xdr:from>
    <xdr:ext cx="1238250" cy="1238250"/>
    <xdr:pic>
      <xdr:nvPicPr>
        <xdr:cNvPr id="44" name="Индукционная варочная панель RICCI DCL-B35401B" descr="30397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57</xdr:row>
      <xdr:rowOff>95250</xdr:rowOff>
    </xdr:from>
    <xdr:ext cx="1238250" cy="1238250"/>
    <xdr:pic>
      <xdr:nvPicPr>
        <xdr:cNvPr id="45" name="Комбинированная варочная панель RICCI DA46501B" descr="30822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58</xdr:row>
      <xdr:rowOff>95250</xdr:rowOff>
    </xdr:from>
    <xdr:ext cx="1238250" cy="1238250"/>
    <xdr:pic>
      <xdr:nvPicPr>
        <xdr:cNvPr id="46" name="Газовая варочная панель Oasis P-GBR 4640130931612" descr="33390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59</xdr:row>
      <xdr:rowOff>95250</xdr:rowOff>
    </xdr:from>
    <xdr:ext cx="1238250" cy="1238250"/>
    <xdr:pic>
      <xdr:nvPicPr>
        <xdr:cNvPr id="47" name="Газовая варочная панель Oasis P-3GBT 4640130914073" descr="33391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60</xdr:row>
      <xdr:rowOff>95250</xdr:rowOff>
    </xdr:from>
    <xdr:ext cx="1238250" cy="1238250"/>
    <xdr:pic>
      <xdr:nvPicPr>
        <xdr:cNvPr id="48" name="Газовая варочная панель Oasis P-GBD 4640039482789" descr="33392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61</xdr:row>
      <xdr:rowOff>95250</xdr:rowOff>
    </xdr:from>
    <xdr:ext cx="1238250" cy="1238250"/>
    <xdr:pic>
      <xdr:nvPicPr>
        <xdr:cNvPr id="49" name="Газовая варочная панель Oasis P-GWR 4640130931605" descr="33393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62</xdr:row>
      <xdr:rowOff>95250</xdr:rowOff>
    </xdr:from>
    <xdr:ext cx="1238250" cy="1238250"/>
    <xdr:pic>
      <xdr:nvPicPr>
        <xdr:cNvPr id="50" name="Газовая варочная панель Oasis P-GI 4640112960791" descr="33394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63</xdr:row>
      <xdr:rowOff>95250</xdr:rowOff>
    </xdr:from>
    <xdr:ext cx="1238250" cy="1238250"/>
    <xdr:pic>
      <xdr:nvPicPr>
        <xdr:cNvPr id="51" name="Газовая варочная панель Oasis P-MWRP 4640130913939" descr="33395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64</xdr:row>
      <xdr:rowOff>95250</xdr:rowOff>
    </xdr:from>
    <xdr:ext cx="1238250" cy="1238250"/>
    <xdr:pic>
      <xdr:nvPicPr>
        <xdr:cNvPr id="52" name="Газовая варочная панель Oasis P-MR 4640015389255" descr="33396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65</xdr:row>
      <xdr:rowOff>95250</xdr:rowOff>
    </xdr:from>
    <xdr:ext cx="1238250" cy="1238250"/>
    <xdr:pic>
      <xdr:nvPicPr>
        <xdr:cNvPr id="53" name="Газовая варочная панель Oasis P-MRP 4640130932893" descr="33397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66</xdr:row>
      <xdr:rowOff>95250</xdr:rowOff>
    </xdr:from>
    <xdr:ext cx="1238250" cy="1238250"/>
    <xdr:pic>
      <xdr:nvPicPr>
        <xdr:cNvPr id="54" name="Электрическая варочная панель Oasis P-SBS 4640039482383" descr="33398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67</xdr:row>
      <xdr:rowOff>95250</xdr:rowOff>
    </xdr:from>
    <xdr:ext cx="1238250" cy="1238250"/>
    <xdr:pic>
      <xdr:nvPicPr>
        <xdr:cNvPr id="55" name="Электрический духовой шкаф Oasis D-45SD6" descr="33399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68</xdr:row>
      <xdr:rowOff>95250</xdr:rowOff>
    </xdr:from>
    <xdr:ext cx="1238250" cy="1238250"/>
    <xdr:pic>
      <xdr:nvPicPr>
        <xdr:cNvPr id="56" name="Газовая варочная панель Oasis P-GB" descr="33472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69</xdr:row>
      <xdr:rowOff>95250</xdr:rowOff>
    </xdr:from>
    <xdr:ext cx="1238250" cy="1238250"/>
    <xdr:pic>
      <xdr:nvPicPr>
        <xdr:cNvPr id="57" name="Электрическая варочная панель Oasis P-3SB 4640130935764" descr="33619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70</xdr:row>
      <xdr:rowOff>95250</xdr:rowOff>
    </xdr:from>
    <xdr:ext cx="1238250" cy="1238250"/>
    <xdr:pic>
      <xdr:nvPicPr>
        <xdr:cNvPr id="58" name="Газовая варочная панель Oasis P-BSI" descr="33716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71</xdr:row>
      <xdr:rowOff>95250</xdr:rowOff>
    </xdr:from>
    <xdr:ext cx="1238250" cy="1238250"/>
    <xdr:pic>
      <xdr:nvPicPr>
        <xdr:cNvPr id="59" name="Газовая варочная панель Oasis P-BSW" descr="33717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72</xdr:row>
      <xdr:rowOff>95250</xdr:rowOff>
    </xdr:from>
    <xdr:ext cx="1238250" cy="1238250"/>
    <xdr:pic>
      <xdr:nvPicPr>
        <xdr:cNvPr id="60" name="Газовая варочная панель Oasis P-BST" descr="33718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73</xdr:row>
      <xdr:rowOff>95250</xdr:rowOff>
    </xdr:from>
    <xdr:ext cx="1238250" cy="1238250"/>
    <xdr:pic>
      <xdr:nvPicPr>
        <xdr:cNvPr id="61" name="Электрический духовой шкаф Oasis D-45SW6" descr="33719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74</xdr:row>
      <xdr:rowOff>95250</xdr:rowOff>
    </xdr:from>
    <xdr:ext cx="1238250" cy="1238250"/>
    <xdr:pic>
      <xdr:nvPicPr>
        <xdr:cNvPr id="62" name="Газовая варочная панель Oasis P-GGT 4640130915339" descr="33779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75</xdr:row>
      <xdr:rowOff>95250</xdr:rowOff>
    </xdr:from>
    <xdr:ext cx="1238250" cy="1238250"/>
    <xdr:pic>
      <xdr:nvPicPr>
        <xdr:cNvPr id="63" name="Газовая варочная панель Oasis P-GBT 4640039482475" descr="33780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76</xdr:row>
      <xdr:rowOff>95250</xdr:rowOff>
    </xdr:from>
    <xdr:ext cx="1238250" cy="1238250"/>
    <xdr:pic>
      <xdr:nvPicPr>
        <xdr:cNvPr id="64" name="Газовая варочная панель Oasis P-MBRT 4640130913991" descr="33781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77</xdr:row>
      <xdr:rowOff>95250</xdr:rowOff>
    </xdr:from>
    <xdr:ext cx="1238250" cy="1238250"/>
    <xdr:pic>
      <xdr:nvPicPr>
        <xdr:cNvPr id="65" name="Электрический духовой шкаф Oasis D-DB6 4640130930998" descr="33792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78</xdr:row>
      <xdr:rowOff>95250</xdr:rowOff>
    </xdr:from>
    <xdr:ext cx="1238250" cy="1238250"/>
    <xdr:pic>
      <xdr:nvPicPr>
        <xdr:cNvPr id="66" name="Газовая варочная панель Oasis P-3GWT" descr="33795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79</xdr:row>
      <xdr:rowOff>95250</xdr:rowOff>
    </xdr:from>
    <xdr:ext cx="1238250" cy="1238250"/>
    <xdr:pic>
      <xdr:nvPicPr>
        <xdr:cNvPr id="67" name="Электрический духовой шкаф Оasis D-MBD 4640039482369" descr="33870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80</xdr:row>
      <xdr:rowOff>95250</xdr:rowOff>
    </xdr:from>
    <xdr:ext cx="1238250" cy="1238250"/>
    <xdr:pic>
      <xdr:nvPicPr>
        <xdr:cNvPr id="68" name="Электрическая варочная панель Oasis P-SBD 4640039482345" descr="33927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drawing" Target="../drawings/drawing1.xml"/><Relationship Id="rId_hyperlink_1" Type="http://schemas.openxmlformats.org/officeDocument/2006/relationships/hyperlink" Target="http://www.ooowest.ru/" TargetMode="External"/><Relationship Id="rId2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81"/>
  <sheetViews>
    <sheetView tabSelected="1" workbookViewId="0" showGridLines="true" showRowColHeaders="1">
      <selection activeCell="A13" sqref="A13:D81"/>
    </sheetView>
  </sheetViews>
  <sheetFormatPr defaultRowHeight="14.4" outlineLevelRow="0" outlineLevelCol="0"/>
  <cols>
    <col min="1" max="1" width="25.85083" bestFit="true" customWidth="true" style="0"/>
    <col min="2" max="2" width="12.854004" bestFit="true" customWidth="true" style="4"/>
    <col min="3" max="3" width="29" customWidth="true" style="2"/>
    <col min="4" max="4" width="6.998291" bestFit="true" customWidth="true" style="0"/>
  </cols>
  <sheetData>
    <row r="1" spans="1:4">
      <c r="A1" s="7"/>
      <c r="B1" s="7"/>
      <c r="C1" s="7"/>
      <c r="D1" s="7"/>
    </row>
    <row r="2" spans="1:4">
      <c r="A2" s="7"/>
      <c r="B2" s="7"/>
      <c r="C2" s="7"/>
      <c r="D2" s="7"/>
    </row>
    <row r="3" spans="1:4">
      <c r="A3" s="7"/>
      <c r="B3" s="7"/>
      <c r="C3" s="7"/>
      <c r="D3" s="7"/>
    </row>
    <row r="4" spans="1:4">
      <c r="A4" s="7"/>
      <c r="B4" s="7"/>
      <c r="C4" s="7"/>
      <c r="D4" s="7"/>
    </row>
    <row r="5" spans="1:4">
      <c r="A5" s="7"/>
      <c r="B5" s="7"/>
      <c r="C5" s="7"/>
      <c r="D5" s="7"/>
    </row>
    <row r="6" spans="1:4">
      <c r="A6" s="7"/>
      <c r="B6" s="7"/>
      <c r="C6" s="7"/>
      <c r="D6" s="7"/>
    </row>
    <row r="7" spans="1:4">
      <c r="A7" s="7"/>
      <c r="B7" s="7"/>
      <c r="C7" s="7"/>
      <c r="D7" s="7"/>
    </row>
    <row r="8" spans="1:4">
      <c r="A8" t="s">
        <v>0</v>
      </c>
      <c r="B8" s="8" t="s">
        <v>1</v>
      </c>
      <c r="C8" s="8"/>
    </row>
    <row r="9" spans="1:4">
      <c r="A9" t="s">
        <v>2</v>
      </c>
      <c r="B9" s="8" t="s">
        <v>3</v>
      </c>
      <c r="C9" s="8"/>
    </row>
    <row r="10" spans="1:4">
      <c r="A10" t="s">
        <v>4</v>
      </c>
      <c r="B10" s="8" t="s">
        <v>5</v>
      </c>
      <c r="C10" s="8"/>
    </row>
    <row r="11" spans="1:4">
      <c r="B11" s="9" t="s">
        <v>6</v>
      </c>
      <c r="C11" s="9"/>
    </row>
    <row r="12" spans="1:4">
      <c r="A12" t="s">
        <v>7</v>
      </c>
      <c r="B12" s="6" t="s">
        <v>8</v>
      </c>
    </row>
    <row r="13" spans="1:4">
      <c r="A13" s="1" t="s">
        <v>9</v>
      </c>
      <c r="B13" s="5" t="s">
        <v>10</v>
      </c>
      <c r="C13" s="3" t="s">
        <v>11</v>
      </c>
      <c r="D13" s="1" t="s">
        <v>12</v>
      </c>
    </row>
    <row r="14" spans="1:4">
      <c r="A14"/>
      <c r="B14" s="4"/>
      <c r="C14" s="2"/>
      <c r="D14"/>
    </row>
    <row r="15" spans="1:4" customHeight="1" ht="130">
      <c r="A15"/>
      <c r="B15" s="10" t="str">
        <f>""</f>
        <v/>
      </c>
      <c r="C15" s="11" t="s">
        <v>13</v>
      </c>
      <c r="D15" s="12">
        <v>14990.0</v>
      </c>
    </row>
    <row r="16" spans="1:4" customHeight="1" ht="130">
      <c r="A16"/>
      <c r="B16" s="10" t="str">
        <f>"19889"</f>
        <v>19889</v>
      </c>
      <c r="C16" s="11" t="s">
        <v>14</v>
      </c>
      <c r="D16" s="12">
        <v>19990.0</v>
      </c>
    </row>
    <row r="17" spans="1:4" customHeight="1" ht="130">
      <c r="A17"/>
      <c r="B17" s="10" t="str">
        <f>"19890"</f>
        <v>19890</v>
      </c>
      <c r="C17" s="11" t="s">
        <v>15</v>
      </c>
      <c r="D17" s="12">
        <v>20990.0</v>
      </c>
    </row>
    <row r="18" spans="1:4" customHeight="1" ht="130">
      <c r="A18"/>
      <c r="B18" s="10" t="str">
        <f>"19907"</f>
        <v>19907</v>
      </c>
      <c r="C18" s="11" t="s">
        <v>16</v>
      </c>
      <c r="D18" s="12">
        <v>17500.0</v>
      </c>
    </row>
    <row r="19" spans="1:4" customHeight="1" ht="130">
      <c r="A19"/>
      <c r="B19" s="10" t="str">
        <f>"19909"</f>
        <v>19909</v>
      </c>
      <c r="C19" s="11" t="s">
        <v>17</v>
      </c>
      <c r="D19" s="12">
        <v>19000.0</v>
      </c>
    </row>
    <row r="20" spans="1:4" customHeight="1" ht="130">
      <c r="A20"/>
      <c r="B20" s="10" t="str">
        <f>"19911"</f>
        <v>19911</v>
      </c>
      <c r="C20" s="11" t="s">
        <v>18</v>
      </c>
      <c r="D20" s="12">
        <v>20000.0</v>
      </c>
    </row>
    <row r="21" spans="1:4" customHeight="1" ht="130">
      <c r="A21"/>
      <c r="B21" s="10" t="str">
        <f>"19912"</f>
        <v>19912</v>
      </c>
      <c r="C21" s="11" t="s">
        <v>19</v>
      </c>
      <c r="D21" s="12">
        <v>20990.0</v>
      </c>
    </row>
    <row r="22" spans="1:4" customHeight="1" ht="130">
      <c r="A22"/>
      <c r="B22" s="10" t="str">
        <f>"19913"</f>
        <v>19913</v>
      </c>
      <c r="C22" s="11" t="s">
        <v>20</v>
      </c>
      <c r="D22" s="12">
        <v>21200.0</v>
      </c>
    </row>
    <row r="23" spans="1:4" customHeight="1" ht="130">
      <c r="A23"/>
      <c r="B23" s="10" t="str">
        <f>"19931"</f>
        <v>19931</v>
      </c>
      <c r="C23" s="11" t="s">
        <v>21</v>
      </c>
      <c r="D23" s="12">
        <v>11966.0</v>
      </c>
    </row>
    <row r="24" spans="1:4" customHeight="1" ht="130">
      <c r="A24"/>
      <c r="B24" s="10" t="str">
        <f>"19933"</f>
        <v>19933</v>
      </c>
      <c r="C24" s="11" t="s">
        <v>22</v>
      </c>
      <c r="D24" s="12">
        <v>13760.0</v>
      </c>
    </row>
    <row r="25" spans="1:4" customHeight="1" ht="130">
      <c r="A25"/>
      <c r="B25" s="10" t="str">
        <f>"20346"</f>
        <v>20346</v>
      </c>
      <c r="C25" s="11" t="s">
        <v>23</v>
      </c>
      <c r="D25" s="12">
        <v>10300.0</v>
      </c>
    </row>
    <row r="26" spans="1:4" customHeight="1" ht="130">
      <c r="A26"/>
      <c r="B26" s="10" t="str">
        <f>"20355"</f>
        <v>20355</v>
      </c>
      <c r="C26" s="11" t="s">
        <v>24</v>
      </c>
      <c r="D26" s="12">
        <v>9600.0</v>
      </c>
    </row>
    <row r="27" spans="1:4" customHeight="1" ht="130">
      <c r="A27"/>
      <c r="B27" s="10" t="str">
        <f>"22262"</f>
        <v>22262</v>
      </c>
      <c r="C27" s="11" t="s">
        <v>25</v>
      </c>
      <c r="D27" s="12">
        <v>15990.0</v>
      </c>
    </row>
    <row r="28" spans="1:4" customHeight="1" ht="130">
      <c r="A28"/>
      <c r="B28" s="10" t="str">
        <f>"22266"</f>
        <v>22266</v>
      </c>
      <c r="C28" s="11" t="s">
        <v>26</v>
      </c>
      <c r="D28" s="12">
        <v>13710.0</v>
      </c>
    </row>
    <row r="29" spans="1:4" customHeight="1" ht="130">
      <c r="A29"/>
      <c r="B29" s="10" t="str">
        <f>"22323"</f>
        <v>22323</v>
      </c>
      <c r="C29" s="11" t="s">
        <v>27</v>
      </c>
      <c r="D29" s="12">
        <v>29800.0</v>
      </c>
    </row>
    <row r="30" spans="1:4" customHeight="1" ht="130">
      <c r="A30"/>
      <c r="B30" s="10" t="str">
        <f>"23514"</f>
        <v>23514</v>
      </c>
      <c r="C30" s="11" t="s">
        <v>28</v>
      </c>
      <c r="D30" s="12">
        <v>7990.0</v>
      </c>
    </row>
    <row r="31" spans="1:4" customHeight="1" ht="130">
      <c r="A31"/>
      <c r="B31" s="10" t="str">
        <f>"23665"</f>
        <v>23665</v>
      </c>
      <c r="C31" s="11" t="s">
        <v>29</v>
      </c>
      <c r="D31" s="12">
        <v>22990.0</v>
      </c>
    </row>
    <row r="32" spans="1:4" customHeight="1" ht="130">
      <c r="A32"/>
      <c r="B32" s="10" t="str">
        <f>"23966"</f>
        <v>23966</v>
      </c>
      <c r="C32" s="11" t="s">
        <v>30</v>
      </c>
      <c r="D32" s="12">
        <v>18800.0</v>
      </c>
    </row>
    <row r="33" spans="1:4" customHeight="1" ht="130">
      <c r="A33"/>
      <c r="B33" s="10" t="str">
        <f>"24127"</f>
        <v>24127</v>
      </c>
      <c r="C33" s="11" t="s">
        <v>31</v>
      </c>
      <c r="D33" s="12">
        <v>8990.0</v>
      </c>
    </row>
    <row r="34" spans="1:4" customHeight="1" ht="130">
      <c r="A34"/>
      <c r="B34" s="10" t="str">
        <f>"25320"</f>
        <v>25320</v>
      </c>
      <c r="C34" s="11" t="s">
        <v>32</v>
      </c>
      <c r="D34" s="12">
        <v>9530.0</v>
      </c>
    </row>
    <row r="35" spans="1:4" customHeight="1" ht="130">
      <c r="A35"/>
      <c r="B35" s="10" t="str">
        <f>"25906"</f>
        <v>25906</v>
      </c>
      <c r="C35" s="11" t="s">
        <v>33</v>
      </c>
      <c r="D35" s="12">
        <v>20990.0</v>
      </c>
    </row>
    <row r="36" spans="1:4" customHeight="1" ht="130">
      <c r="A36"/>
      <c r="B36" s="10" t="str">
        <f>"26519"</f>
        <v>26519</v>
      </c>
      <c r="C36" s="11" t="s">
        <v>34</v>
      </c>
      <c r="D36" s="12">
        <v>8400.0</v>
      </c>
    </row>
    <row r="37" spans="1:4" customHeight="1" ht="130">
      <c r="A37"/>
      <c r="B37" s="10" t="str">
        <f>"26890"</f>
        <v>26890</v>
      </c>
      <c r="C37" s="11" t="s">
        <v>35</v>
      </c>
      <c r="D37" s="12">
        <v>17990.0</v>
      </c>
    </row>
    <row r="38" spans="1:4" customHeight="1" ht="130">
      <c r="A38"/>
      <c r="B38" s="10" t="str">
        <f>"28736"</f>
        <v>28736</v>
      </c>
      <c r="C38" s="11" t="s">
        <v>36</v>
      </c>
      <c r="D38" s="12">
        <v>16990.0</v>
      </c>
    </row>
    <row r="39" spans="1:4" customHeight="1" ht="130">
      <c r="A39"/>
      <c r="B39" s="10" t="str">
        <f>"28973"</f>
        <v>28973</v>
      </c>
      <c r="C39" s="11" t="s">
        <v>37</v>
      </c>
      <c r="D39" s="12">
        <v>18990.0</v>
      </c>
    </row>
    <row r="40" spans="1:4" customHeight="1" ht="130">
      <c r="A40"/>
      <c r="B40" s="10" t="str">
        <f>"28974"</f>
        <v>28974</v>
      </c>
      <c r="C40" s="11" t="s">
        <v>38</v>
      </c>
      <c r="D40" s="12">
        <v>17500.0</v>
      </c>
    </row>
    <row r="41" spans="1:4" customHeight="1" ht="130">
      <c r="A41"/>
      <c r="B41" s="10" t="str">
        <f>"28975"</f>
        <v>28975</v>
      </c>
      <c r="C41" s="11" t="s">
        <v>39</v>
      </c>
      <c r="D41" s="12">
        <v>15990.0</v>
      </c>
    </row>
    <row r="42" spans="1:4" customHeight="1" ht="130">
      <c r="A42"/>
      <c r="B42" s="10" t="str">
        <f>"28976"</f>
        <v>28976</v>
      </c>
      <c r="C42" s="11" t="s">
        <v>40</v>
      </c>
      <c r="D42" s="12">
        <v>15990.0</v>
      </c>
    </row>
    <row r="43" spans="1:4" customHeight="1" ht="130">
      <c r="A43"/>
      <c r="B43" s="10" t="str">
        <f>"28977"</f>
        <v>28977</v>
      </c>
      <c r="C43" s="11" t="s">
        <v>41</v>
      </c>
      <c r="D43" s="12">
        <v>18990.0</v>
      </c>
    </row>
    <row r="44" spans="1:4" customHeight="1" ht="130">
      <c r="A44"/>
      <c r="B44" s="10" t="str">
        <f>"28978"</f>
        <v>28978</v>
      </c>
      <c r="C44" s="11" t="s">
        <v>42</v>
      </c>
      <c r="D44" s="12">
        <v>19990.0</v>
      </c>
    </row>
    <row r="45" spans="1:4" customHeight="1" ht="130">
      <c r="A45"/>
      <c r="B45" s="10" t="str">
        <f>"28979"</f>
        <v>28979</v>
      </c>
      <c r="C45" s="11" t="s">
        <v>43</v>
      </c>
      <c r="D45" s="12">
        <v>19990.0</v>
      </c>
    </row>
    <row r="46" spans="1:4" customHeight="1" ht="130">
      <c r="A46"/>
      <c r="B46" s="10" t="str">
        <f>"28980"</f>
        <v>28980</v>
      </c>
      <c r="C46" s="11" t="s">
        <v>44</v>
      </c>
      <c r="D46" s="12">
        <v>23150.0</v>
      </c>
    </row>
    <row r="47" spans="1:4" customHeight="1" ht="130">
      <c r="A47"/>
      <c r="B47" s="10" t="str">
        <f>"28981"</f>
        <v>28981</v>
      </c>
      <c r="C47" s="11" t="s">
        <v>45</v>
      </c>
      <c r="D47" s="12">
        <v>21990.0</v>
      </c>
    </row>
    <row r="48" spans="1:4" customHeight="1" ht="130">
      <c r="A48"/>
      <c r="B48" s="10" t="str">
        <f>"28982"</f>
        <v>28982</v>
      </c>
      <c r="C48" s="11" t="s">
        <v>46</v>
      </c>
      <c r="D48" s="12">
        <v>21700.0</v>
      </c>
    </row>
    <row r="49" spans="1:4" customHeight="1" ht="130">
      <c r="A49"/>
      <c r="B49" s="10" t="str">
        <f>"28984"</f>
        <v>28984</v>
      </c>
      <c r="C49" s="11" t="s">
        <v>47</v>
      </c>
      <c r="D49" s="12">
        <v>20630.0</v>
      </c>
    </row>
    <row r="50" spans="1:4" customHeight="1" ht="130">
      <c r="A50"/>
      <c r="B50" s="10" t="str">
        <f>"28985"</f>
        <v>28985</v>
      </c>
      <c r="C50" s="11" t="s">
        <v>48</v>
      </c>
      <c r="D50" s="12">
        <v>22990.0</v>
      </c>
    </row>
    <row r="51" spans="1:4" customHeight="1" ht="130">
      <c r="A51"/>
      <c r="B51" s="10" t="str">
        <f>"28986"</f>
        <v>28986</v>
      </c>
      <c r="C51" s="11" t="s">
        <v>49</v>
      </c>
      <c r="D51" s="12">
        <v>23280.0</v>
      </c>
    </row>
    <row r="52" spans="1:4" customHeight="1" ht="130">
      <c r="A52"/>
      <c r="B52" s="10" t="str">
        <f>"28987"</f>
        <v>28987</v>
      </c>
      <c r="C52" s="11" t="s">
        <v>50</v>
      </c>
      <c r="D52" s="12">
        <v>21990.0</v>
      </c>
    </row>
    <row r="53" spans="1:4" customHeight="1" ht="130">
      <c r="A53"/>
      <c r="B53" s="10" t="str">
        <f>"28988"</f>
        <v>28988</v>
      </c>
      <c r="C53" s="11" t="s">
        <v>51</v>
      </c>
      <c r="D53" s="12">
        <v>24990.0</v>
      </c>
    </row>
    <row r="54" spans="1:4" customHeight="1" ht="130">
      <c r="A54"/>
      <c r="B54" s="10" t="str">
        <f>"28989"</f>
        <v>28989</v>
      </c>
      <c r="C54" s="11" t="s">
        <v>52</v>
      </c>
      <c r="D54" s="12">
        <v>23990.0</v>
      </c>
    </row>
    <row r="55" spans="1:4" customHeight="1" ht="130">
      <c r="A55"/>
      <c r="B55" s="10" t="str">
        <f>"29765"</f>
        <v>29765</v>
      </c>
      <c r="C55" s="11" t="s">
        <v>53</v>
      </c>
      <c r="D55" s="12">
        <v>18276.0</v>
      </c>
    </row>
    <row r="56" spans="1:4" customHeight="1" ht="130">
      <c r="A56"/>
      <c r="B56" s="10" t="str">
        <f>"30005"</f>
        <v>30005</v>
      </c>
      <c r="C56" s="11" t="s">
        <v>54</v>
      </c>
      <c r="D56" s="12">
        <v>10550.0</v>
      </c>
    </row>
    <row r="57" spans="1:4" customHeight="1" ht="130">
      <c r="A57"/>
      <c r="B57" s="10" t="str">
        <f>"30397"</f>
        <v>30397</v>
      </c>
      <c r="C57" s="11" t="s">
        <v>55</v>
      </c>
      <c r="D57" s="12">
        <v>15990.0</v>
      </c>
    </row>
    <row r="58" spans="1:4" customHeight="1" ht="130">
      <c r="A58"/>
      <c r="B58" s="10" t="str">
        <f>"30822"</f>
        <v>30822</v>
      </c>
      <c r="C58" s="11" t="s">
        <v>56</v>
      </c>
      <c r="D58" s="12">
        <v>16990.0</v>
      </c>
    </row>
    <row r="59" spans="1:4" customHeight="1" ht="130">
      <c r="A59"/>
      <c r="B59" s="10" t="str">
        <f>"33390"</f>
        <v>33390</v>
      </c>
      <c r="C59" s="11" t="s">
        <v>57</v>
      </c>
      <c r="D59" s="12">
        <v>15225.0</v>
      </c>
    </row>
    <row r="60" spans="1:4" customHeight="1" ht="130">
      <c r="A60"/>
      <c r="B60" s="10" t="str">
        <f>"33391"</f>
        <v>33391</v>
      </c>
      <c r="C60" s="11" t="s">
        <v>58</v>
      </c>
      <c r="D60" s="12">
        <v>14500.0</v>
      </c>
    </row>
    <row r="61" spans="1:4" customHeight="1" ht="130">
      <c r="A61"/>
      <c r="B61" s="10" t="str">
        <f>"33392"</f>
        <v>33392</v>
      </c>
      <c r="C61" s="11" t="s">
        <v>59</v>
      </c>
      <c r="D61" s="12">
        <v>9300.0</v>
      </c>
    </row>
    <row r="62" spans="1:4" customHeight="1" ht="130">
      <c r="A62"/>
      <c r="B62" s="10" t="str">
        <f>"33393"</f>
        <v>33393</v>
      </c>
      <c r="C62" s="11" t="s">
        <v>60</v>
      </c>
      <c r="D62" s="12">
        <v>16000.0</v>
      </c>
    </row>
    <row r="63" spans="1:4" customHeight="1" ht="130">
      <c r="A63"/>
      <c r="B63" s="10" t="str">
        <f>"33394"</f>
        <v>33394</v>
      </c>
      <c r="C63" s="11" t="s">
        <v>61</v>
      </c>
      <c r="D63" s="12">
        <v>21000.0</v>
      </c>
    </row>
    <row r="64" spans="1:4" customHeight="1" ht="130">
      <c r="A64"/>
      <c r="B64" s="10" t="str">
        <f>"33395"</f>
        <v>33395</v>
      </c>
      <c r="C64" s="11" t="s">
        <v>62</v>
      </c>
      <c r="D64" s="12">
        <v>13650.0</v>
      </c>
    </row>
    <row r="65" spans="1:4" customHeight="1" ht="130">
      <c r="A65"/>
      <c r="B65" s="10" t="str">
        <f>"33396"</f>
        <v>33396</v>
      </c>
      <c r="C65" s="11" t="s">
        <v>63</v>
      </c>
      <c r="D65" s="12">
        <v>16300.0</v>
      </c>
    </row>
    <row r="66" spans="1:4" customHeight="1" ht="130">
      <c r="A66"/>
      <c r="B66" s="10" t="str">
        <f>"33397"</f>
        <v>33397</v>
      </c>
      <c r="C66" s="11" t="s">
        <v>64</v>
      </c>
      <c r="D66" s="12">
        <v>10990.0</v>
      </c>
    </row>
    <row r="67" spans="1:4" customHeight="1" ht="130">
      <c r="A67"/>
      <c r="B67" s="10" t="str">
        <f>"33398"</f>
        <v>33398</v>
      </c>
      <c r="C67" s="11" t="s">
        <v>65</v>
      </c>
      <c r="D67" s="12">
        <v>13300.0</v>
      </c>
    </row>
    <row r="68" spans="1:4" customHeight="1" ht="130">
      <c r="A68"/>
      <c r="B68" s="10" t="str">
        <f>"33399"</f>
        <v>33399</v>
      </c>
      <c r="C68" s="11" t="s">
        <v>66</v>
      </c>
      <c r="D68" s="12">
        <v>27125.0</v>
      </c>
    </row>
    <row r="69" spans="1:4" customHeight="1" ht="130">
      <c r="A69"/>
      <c r="B69" s="10" t="str">
        <f>"33472"</f>
        <v>33472</v>
      </c>
      <c r="C69" s="11" t="s">
        <v>67</v>
      </c>
      <c r="D69" s="12">
        <v>18500.0</v>
      </c>
    </row>
    <row r="70" spans="1:4" customHeight="1" ht="130">
      <c r="A70"/>
      <c r="B70" s="10" t="str">
        <f>"33619"</f>
        <v>33619</v>
      </c>
      <c r="C70" s="11" t="s">
        <v>68</v>
      </c>
      <c r="D70" s="12">
        <v>13500.0</v>
      </c>
    </row>
    <row r="71" spans="1:4" customHeight="1" ht="130">
      <c r="A71"/>
      <c r="B71" s="10" t="str">
        <f>"33716"</f>
        <v>33716</v>
      </c>
      <c r="C71" s="11" t="s">
        <v>69</v>
      </c>
      <c r="D71" s="12">
        <v>16500.0</v>
      </c>
    </row>
    <row r="72" spans="1:4" customHeight="1" ht="130">
      <c r="A72"/>
      <c r="B72" s="10" t="str">
        <f>"33717"</f>
        <v>33717</v>
      </c>
      <c r="C72" s="11" t="s">
        <v>70</v>
      </c>
      <c r="D72" s="12">
        <v>15990.0</v>
      </c>
    </row>
    <row r="73" spans="1:4" customHeight="1" ht="130">
      <c r="A73"/>
      <c r="B73" s="10" t="str">
        <f>"33718"</f>
        <v>33718</v>
      </c>
      <c r="C73" s="11" t="s">
        <v>71</v>
      </c>
      <c r="D73" s="12">
        <v>15750.0</v>
      </c>
    </row>
    <row r="74" spans="1:4" customHeight="1" ht="130">
      <c r="A74"/>
      <c r="B74" s="10" t="str">
        <f>"33719"</f>
        <v>33719</v>
      </c>
      <c r="C74" s="11" t="s">
        <v>72</v>
      </c>
      <c r="D74" s="12">
        <v>25990.0</v>
      </c>
    </row>
    <row r="75" spans="1:4" customHeight="1" ht="130">
      <c r="A75"/>
      <c r="B75" s="10" t="str">
        <f>"33779"</f>
        <v>33779</v>
      </c>
      <c r="C75" s="11" t="s">
        <v>73</v>
      </c>
      <c r="D75" s="12">
        <v>21990.0</v>
      </c>
    </row>
    <row r="76" spans="1:4" customHeight="1" ht="130">
      <c r="A76"/>
      <c r="B76" s="10" t="str">
        <f>"33780"</f>
        <v>33780</v>
      </c>
      <c r="C76" s="11" t="s">
        <v>74</v>
      </c>
      <c r="D76" s="12">
        <v>21990.0</v>
      </c>
    </row>
    <row r="77" spans="1:4" customHeight="1" ht="130">
      <c r="A77"/>
      <c r="B77" s="10" t="str">
        <f>"33781"</f>
        <v>33781</v>
      </c>
      <c r="C77" s="11" t="s">
        <v>75</v>
      </c>
      <c r="D77" s="12">
        <v>14990.0</v>
      </c>
    </row>
    <row r="78" spans="1:4" customHeight="1" ht="130">
      <c r="A78"/>
      <c r="B78" s="10" t="str">
        <f>"33792"</f>
        <v>33792</v>
      </c>
      <c r="C78" s="11" t="s">
        <v>76</v>
      </c>
      <c r="D78" s="12">
        <v>24990.0</v>
      </c>
    </row>
    <row r="79" spans="1:4" customHeight="1" ht="130">
      <c r="A79"/>
      <c r="B79" s="10" t="str">
        <f>"33795"</f>
        <v>33795</v>
      </c>
      <c r="C79" s="11" t="s">
        <v>77</v>
      </c>
      <c r="D79" s="12">
        <v>16990.0</v>
      </c>
    </row>
    <row r="80" spans="1:4" customHeight="1" ht="130">
      <c r="A80"/>
      <c r="B80" s="10" t="str">
        <f>"33870"</f>
        <v>33870</v>
      </c>
      <c r="C80" s="11" t="s">
        <v>78</v>
      </c>
      <c r="D80" s="12">
        <v>23300.0</v>
      </c>
    </row>
    <row r="81" spans="1:4" customHeight="1" ht="130">
      <c r="A81"/>
      <c r="B81" s="10" t="str">
        <f>"33927"</f>
        <v>33927</v>
      </c>
      <c r="C81" s="11" t="s">
        <v>79</v>
      </c>
      <c r="D81" s="12">
        <v>8880.0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7"/>
    <mergeCell ref="B8:C8"/>
    <mergeCell ref="B9:C9"/>
    <mergeCell ref="B10:C10"/>
    <mergeCell ref="B11:C11"/>
  </mergeCells>
  <hyperlinks>
    <hyperlink ref="B11" r:id="rId_hyperlink_1"/>
  </hyperlinks>
  <printOptions gridLines="false" gridLinesSet="true"/>
  <pageMargins left="0.039370078740157" right="0.039370078740157" top="0.74803149606299" bottom="0.74803149606299" header="0.31496062992126" footer="0.31496062992126"/>
  <pageSetup paperSize="9" orientation="portrait" scale="100" fitToHeight="1" fitToWidth="1" pageOrder="downThenOver" r:id="rId2"/>
  <headerFooter differentOddEven="false" differentFirst="false" scaleWithDoc="true" alignWithMargins="true">
    <oddHeader/>
    <oddFooter/>
    <evenHeader/>
    <evenFooter/>
    <firstHeader/>
    <first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ooowest.ru</dc:creator>
  <cp:lastModifiedBy>ooowest.ru</cp:lastModifiedBy>
  <dcterms:created xsi:type="dcterms:W3CDTF">2018-03-21T11:51:23+03:00</dcterms:created>
  <dcterms:modified xsi:type="dcterms:W3CDTF">2022-10-24T13:02:47+03:00</dcterms:modified>
  <dc:title>ooowest.ru</dc:title>
  <dc:description>ooowest.ru</dc:description>
  <dc:subject>ooowest.ru</dc:subject>
  <cp:keywords/>
  <cp:category/>
</cp:coreProperties>
</file>