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<sst xmlns="http://schemas.openxmlformats.org/spreadsheetml/2006/main" uniqueCount="81">
  <si>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</si>
  <si>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</si>
  <si>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</si>
  <si>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</si>
  <si>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</si>
  <si>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</si>
  <si>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</si>
  <si>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</si>
  <si>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21.12.2024</t>
  </si>
  <si>
    <t>картинка</t>
  </si>
  <si>
    <t>Код товара</t>
  </si>
  <si>
    <t>Наименование</t>
  </si>
  <si>
    <t>цена</t>
  </si>
  <si>
    <t>Газовая варочная панель RICCI HBG4608</t>
  </si>
  <si>
    <t>Газовая варочная панель Gefest ПВГ 2232-01</t>
  </si>
  <si>
    <t>Газовая варочная панель Gefest ПВГ 2232-01К56</t>
  </si>
  <si>
    <t>Электрический духовой шкаф RICCI REO-611BL</t>
  </si>
  <si>
    <t>Электрический духовой шкаф RICCI REO-611WH</t>
  </si>
  <si>
    <t>Электрический духовой шкаф RICCI REO-630BG</t>
  </si>
  <si>
    <t>Электрический духовой шкаф RICCI REO-640BL</t>
  </si>
  <si>
    <t>Электрический духовой шкаф RICCI REO-640BG</t>
  </si>
  <si>
    <t>Газовая варочная панель RICCI RGN-620BR</t>
  </si>
  <si>
    <t>Газовая варочная панель RICCI RGN-630BG</t>
  </si>
  <si>
    <t>Газовая варочная панель RICCI RGN-ST4001IX</t>
  </si>
  <si>
    <t>Газовая варочная панель RICCI RGN-KA4009IX</t>
  </si>
  <si>
    <t>Индукционная варочная панель RICCI KS-C47002</t>
  </si>
  <si>
    <t>Инфракрасная варочная панель RICCI KS-T46202R</t>
  </si>
  <si>
    <t>Электрический духовой шкаф RICCI REO-680IX</t>
  </si>
  <si>
    <t>Инфракрасная варочная панель RICCI KS-T23011R</t>
  </si>
  <si>
    <t>Инфракрасная варочная панель RICCI KS-T58504</t>
  </si>
  <si>
    <t>Электрический духовой шкаф RICCI REO-611BG</t>
  </si>
  <si>
    <t>Газовая варочная панель RICCI RGN-611IX</t>
  </si>
  <si>
    <t>Газовая варочная панель RICCI HBS4501F</t>
  </si>
  <si>
    <t>Газовая варочная панель Gefest СН 2340</t>
  </si>
  <si>
    <t>Инфракрасная варочная панель RICCI DTL-D23001B</t>
  </si>
  <si>
    <t>Индукционная варочная панель RICCI DCL-B35401W</t>
  </si>
  <si>
    <t>Индукционная варочная панель RICCI DCL-A47001B</t>
  </si>
  <si>
    <t>Электрический духовой шкаф RICCI REO-604М-WH</t>
  </si>
  <si>
    <t>Электрический духовой шкаф RICCI REO-604М-IN</t>
  </si>
  <si>
    <t>Электрический духовой шкаф RICCI REO-604М-BL</t>
  </si>
  <si>
    <t>Электрический духовой шкаф RICCI REO-604М-BG</t>
  </si>
  <si>
    <t>Электрический духовой шкаф RICCI REO-604М-EBG</t>
  </si>
  <si>
    <t>Электрический духовой шкаф RICCI REO-605BG</t>
  </si>
  <si>
    <t>Электрический духовой шкаф RICCI REO-605BL</t>
  </si>
  <si>
    <t>Электрический духовой шкаф RICCI REO-606BG</t>
  </si>
  <si>
    <t>Электрический духовой шкаф RICCI REO-606BL</t>
  </si>
  <si>
    <t>Электрический духовой шкаф RICCI REO-614М-WH</t>
  </si>
  <si>
    <t>Электрический духовой шкаф RICCI REO-614М-IN</t>
  </si>
  <si>
    <t>Электрический духовой шкаф RICCI REO-615M-BG</t>
  </si>
  <si>
    <t>Электрический духовой шкаф RICCI REO-615М-BL</t>
  </si>
  <si>
    <t>Электрический духовой шкаф RICCI REO-627М-WH</t>
  </si>
  <si>
    <t>Электрический духовой шкаф RICCI REO-627М-IN</t>
  </si>
  <si>
    <t>Электрический духовой шкаф RICCI REO-627М-BL</t>
  </si>
  <si>
    <t>Индукционная варочная панель RICCI DCL-A47001F</t>
  </si>
  <si>
    <t>Индукционная варочная панель RICCI DCL-A23502B</t>
  </si>
  <si>
    <t>Индукционная варочная панель RICCI DCL-B35401B</t>
  </si>
  <si>
    <t>Комбинированная варочная панель RICCI DA46501B</t>
  </si>
  <si>
    <t>Газовая варочная панель Oasis P-GBR 4640130931612</t>
  </si>
  <si>
    <t>Газовая варочная панель Oasis P-3GBT 4640130914073</t>
  </si>
  <si>
    <t>Газовая варочная панель Oasis P-GBD 4640039482789</t>
  </si>
  <si>
    <t>Газовая варочная панель Oasis P-GWR 4640130931605</t>
  </si>
  <si>
    <t>Газовая варочная панель Oasis P-GI 4640112960791</t>
  </si>
  <si>
    <t>Газовая варочная панель Oasis P-MWRP 4640130913939</t>
  </si>
  <si>
    <t>Газовая варочная панель Oasis P-MR 4640015389255</t>
  </si>
  <si>
    <t>Газовая варочная панель Oasis P-MRP 4640130932893</t>
  </si>
  <si>
    <t>Электрическая варочная панель Oasis P-SBS 4640039482383</t>
  </si>
  <si>
    <t>Электрический духовой шкаф Oasis D-45SD6</t>
  </si>
  <si>
    <t>Газовая варочная панель Oasis P-GB</t>
  </si>
  <si>
    <t>Электрическая варочная панель Oasis P-3SB 4640130935764</t>
  </si>
  <si>
    <t>Газовая варочная панель Oasis P-BSI</t>
  </si>
  <si>
    <t>Газовая варочная панель Oasis P-BSW</t>
  </si>
  <si>
    <t>Газовая варочная панель Oasis P-BST</t>
  </si>
  <si>
    <t>Электрический духовой шкаф Oasis D-45SW6</t>
  </si>
  <si>
    <t>Газовая варочная панель Oasis P-GGT 4640130915339</t>
  </si>
  <si>
    <t>Газовая варочная панель Oasis P-GBT 4640039482475</t>
  </si>
  <si>
    <t>Газовая варочная панель Oasis P-MBRT 4640130913991</t>
  </si>
  <si>
    <t>Электрический духовой шкаф Oasis D-DB6 4640130930998</t>
  </si>
  <si>
    <t>Газовая варочная панель Oasis P-3GWT</t>
  </si>
  <si>
    <t>Электрический духовой шкаф Оasis D-MBD 4640039482369</t>
  </si>
  <si>
    <t>Электрическая варочная панель Oasis P-SBD 4640039482345</t>
  </si>
  <si>
    <t>Газовая варочная панель Oasis P-GWT 4640039482482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</si>
</sst>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489.png"/><Relationship Id="rId2" Type="http://schemas.openxmlformats.org/officeDocument/2006/relationships/image" Target="../media/gazovaya_varochnaya_panel_ricci_hbg46081490.jpg"/><Relationship Id="rId3" Type="http://schemas.openxmlformats.org/officeDocument/2006/relationships/image" Target="../media/000240000000027000_11491.jpg"/><Relationship Id="rId4" Type="http://schemas.openxmlformats.org/officeDocument/2006/relationships/image" Target="../media/000240000000027100_11492.jpg"/><Relationship Id="rId5" Type="http://schemas.openxmlformats.org/officeDocument/2006/relationships/image" Target="../media/000240000000100000_11493.jpg"/><Relationship Id="rId6" Type="http://schemas.openxmlformats.org/officeDocument/2006/relationships/image" Target="../media/000240000000100200_11494.jpg"/><Relationship Id="rId7" Type="http://schemas.openxmlformats.org/officeDocument/2006/relationships/image" Target="../media/elektricheskiy_dukhovoy_shkaf_ricci_reo_630bg1495.jpg"/><Relationship Id="rId8" Type="http://schemas.openxmlformats.org/officeDocument/2006/relationships/image" Target="../media/elektricheskiy_dukhovoy_shkaf_ricci_reo_640bl1496.jpg"/><Relationship Id="rId9" Type="http://schemas.openxmlformats.org/officeDocument/2006/relationships/image" Target="../media/elektricheskiy_dukhovoy_shkaf_ricci_reo_640bg1497.jpg"/><Relationship Id="rId10" Type="http://schemas.openxmlformats.org/officeDocument/2006/relationships/image" Target="../media/gazovaya_varochnaya_panel_ricci_rgn_620br1498.jpg"/><Relationship Id="rId11" Type="http://schemas.openxmlformats.org/officeDocument/2006/relationships/image" Target="../media/gazovaya_varochnaya_panel_ricci_rgn_630bg1499.jpg"/><Relationship Id="rId12" Type="http://schemas.openxmlformats.org/officeDocument/2006/relationships/image" Target="../media/gazovaya_varochnaya_panel_ricci_rgn_st4001ix1500.jpg"/><Relationship Id="rId13" Type="http://schemas.openxmlformats.org/officeDocument/2006/relationships/image" Target="../media/gazovaya_varochnaya_panel_ricci_rgn_ka4009ix1501.jpg"/><Relationship Id="rId14" Type="http://schemas.openxmlformats.org/officeDocument/2006/relationships/image" Target="../media/induktsionnaya_varochnaya_panel_ricci_ks_c470021502.jpg"/><Relationship Id="rId15" Type="http://schemas.openxmlformats.org/officeDocument/2006/relationships/image" Target="../media/infrakrasnaya_varochnaya_panel_ricci_ks_t46202r1503.jpg"/><Relationship Id="rId16" Type="http://schemas.openxmlformats.org/officeDocument/2006/relationships/image" Target="../media/000240000000100950_11504.jpg"/><Relationship Id="rId17" Type="http://schemas.openxmlformats.org/officeDocument/2006/relationships/image" Target="../media/infrakrasnaya_varochnaya_panel_ricci_ks_t23011r1505.jpg"/><Relationship Id="rId18" Type="http://schemas.openxmlformats.org/officeDocument/2006/relationships/image" Target="../media/infrakrasnaya_varochnaya_panel_ricci_ks_t585041506.jpg"/><Relationship Id="rId19" Type="http://schemas.openxmlformats.org/officeDocument/2006/relationships/image" Target="../media/000240000000100220_11507.jpg"/><Relationship Id="rId20" Type="http://schemas.openxmlformats.org/officeDocument/2006/relationships/image" Target="../media/gazovaya_varochnaya_panel_ricci_rgn_611ix1508.jpg"/><Relationship Id="rId21" Type="http://schemas.openxmlformats.org/officeDocument/2006/relationships/image" Target="../media/gazovaya_varochnaya_panel_ricci_hbs4501f1509.jpg"/><Relationship Id="rId22" Type="http://schemas.openxmlformats.org/officeDocument/2006/relationships/image" Target="../media/000240000000027300_11510.jpg"/><Relationship Id="rId23" Type="http://schemas.openxmlformats.org/officeDocument/2006/relationships/image" Target="../media/infrakrasnaya_varochnaya_panel_ricci_dtl_d23001b1511.jpg"/><Relationship Id="rId24" Type="http://schemas.openxmlformats.org/officeDocument/2006/relationships/image" Target="../media/induktsionnaya_varochnaya_panel_ricci_dcl_b35401w1512.jpg"/><Relationship Id="rId25" Type="http://schemas.openxmlformats.org/officeDocument/2006/relationships/image" Target="../media/induktsionnaya_varochnaya_panel_ricci_dcl_a47001b1513.jpg"/><Relationship Id="rId26" Type="http://schemas.openxmlformats.org/officeDocument/2006/relationships/image" Target="../media/000240000000102000_11514.png"/><Relationship Id="rId27" Type="http://schemas.openxmlformats.org/officeDocument/2006/relationships/image" Target="../media/000240000000102100_11515.png"/><Relationship Id="rId28" Type="http://schemas.openxmlformats.org/officeDocument/2006/relationships/image" Target="../media/000240000000102100_11516.png"/><Relationship Id="rId29" Type="http://schemas.openxmlformats.org/officeDocument/2006/relationships/image" Target="../media/000240000000102300_11517.png"/><Relationship Id="rId30" Type="http://schemas.openxmlformats.org/officeDocument/2006/relationships/image" Target="../media/000240000000102400_11518.png"/><Relationship Id="rId31" Type="http://schemas.openxmlformats.org/officeDocument/2006/relationships/image" Target="../media/000240000000102500_11519.png"/><Relationship Id="rId32" Type="http://schemas.openxmlformats.org/officeDocument/2006/relationships/image" Target="../media/elektricheskiy_dukhovoy_shkaf_ricci_reo_605bl1520.png"/><Relationship Id="rId33" Type="http://schemas.openxmlformats.org/officeDocument/2006/relationships/image" Target="../media/000240000000102700_11521.png"/><Relationship Id="rId34" Type="http://schemas.openxmlformats.org/officeDocument/2006/relationships/image" Target="../media/elektricheskiy_dukhovoy_shkaf_ricci_reo_606bl1522.png"/><Relationship Id="rId35" Type="http://schemas.openxmlformats.org/officeDocument/2006/relationships/image" Target="../media/000240000000103000_11523.png"/><Relationship Id="rId36" Type="http://schemas.openxmlformats.org/officeDocument/2006/relationships/image" Target="../media/000240000000103200_11524.png"/><Relationship Id="rId37" Type="http://schemas.openxmlformats.org/officeDocument/2006/relationships/image" Target="../media/000240000000103300_11525.png"/><Relationship Id="rId38" Type="http://schemas.openxmlformats.org/officeDocument/2006/relationships/image" Target="../media/elektricheskiy_dukhovoy_shkaf_ricci_reo_615m_bl1526.jpg"/><Relationship Id="rId39" Type="http://schemas.openxmlformats.org/officeDocument/2006/relationships/image" Target="../media/000240000000103500_11527.png"/><Relationship Id="rId40" Type="http://schemas.openxmlformats.org/officeDocument/2006/relationships/image" Target="../media/000240000000103600_11528.png"/><Relationship Id="rId41" Type="http://schemas.openxmlformats.org/officeDocument/2006/relationships/image" Target="../media/000240000000103700_11529.png"/><Relationship Id="rId42" Type="http://schemas.openxmlformats.org/officeDocument/2006/relationships/image" Target="../media/induktsionnaya_varochnaya_panel_ricci_dcl_a47001f1530.jpg"/><Relationship Id="rId43" Type="http://schemas.openxmlformats.org/officeDocument/2006/relationships/image" Target="../media/000240000000120540_11531.jpg"/><Relationship Id="rId44" Type="http://schemas.openxmlformats.org/officeDocument/2006/relationships/image" Target="../media/000240000000120645_11532.jpg"/><Relationship Id="rId45" Type="http://schemas.openxmlformats.org/officeDocument/2006/relationships/image" Target="../media/000240000000120685_11533.jpg"/><Relationship Id="rId46" Type="http://schemas.openxmlformats.org/officeDocument/2006/relationships/image" Target="../media/000240000000005000_11534.jpg"/><Relationship Id="rId47" Type="http://schemas.openxmlformats.org/officeDocument/2006/relationships/image" Target="../media/000240000000005100_11535.jpg"/><Relationship Id="rId48" Type="http://schemas.openxmlformats.org/officeDocument/2006/relationships/image" Target="../media/000240000000005200_11536.jpg"/><Relationship Id="rId49" Type="http://schemas.openxmlformats.org/officeDocument/2006/relationships/image" Target="../media/000240000000005300_11537.jpg"/><Relationship Id="rId50" Type="http://schemas.openxmlformats.org/officeDocument/2006/relationships/image" Target="../media/000240000000005400_11538.jpg"/><Relationship Id="rId51" Type="http://schemas.openxmlformats.org/officeDocument/2006/relationships/image" Target="../media/000240000000005500_11539.jpg"/><Relationship Id="rId52" Type="http://schemas.openxmlformats.org/officeDocument/2006/relationships/image" Target="../media/000240000000005600_11540.jpg"/><Relationship Id="rId53" Type="http://schemas.openxmlformats.org/officeDocument/2006/relationships/image" Target="../media/000240000000005700_11541.jpg"/><Relationship Id="rId54" Type="http://schemas.openxmlformats.org/officeDocument/2006/relationships/image" Target="../media/000240000000005800_11542.jpg"/><Relationship Id="rId55" Type="http://schemas.openxmlformats.org/officeDocument/2006/relationships/image" Target="../media/000240000000007500_11543.jpg"/><Relationship Id="rId56" Type="http://schemas.openxmlformats.org/officeDocument/2006/relationships/image" Target="../media/000240000000004900_11544.jpg"/><Relationship Id="rId57" Type="http://schemas.openxmlformats.org/officeDocument/2006/relationships/image" Target="../media/000240000000005900_11545.jpg"/><Relationship Id="rId58" Type="http://schemas.openxmlformats.org/officeDocument/2006/relationships/image" Target="../media/000240000000004950_11546.jpg"/><Relationship Id="rId59" Type="http://schemas.openxmlformats.org/officeDocument/2006/relationships/image" Target="../media/000240000000004960_11547.jpg"/><Relationship Id="rId60" Type="http://schemas.openxmlformats.org/officeDocument/2006/relationships/image" Target="../media/000240000000004970_11548.jpg"/><Relationship Id="rId61" Type="http://schemas.openxmlformats.org/officeDocument/2006/relationships/image" Target="../media/000240000000007600_11549.jpg"/><Relationship Id="rId62" Type="http://schemas.openxmlformats.org/officeDocument/2006/relationships/image" Target="../media/000240000000005220_11550.jpg"/><Relationship Id="rId63" Type="http://schemas.openxmlformats.org/officeDocument/2006/relationships/image" Target="../media/000240000000005250_11551.jpg"/><Relationship Id="rId64" Type="http://schemas.openxmlformats.org/officeDocument/2006/relationships/image" Target="../media/000240000000005280_11552.jpg"/><Relationship Id="rId65" Type="http://schemas.openxmlformats.org/officeDocument/2006/relationships/image" Target="../media/000240000000008000_11553.jpg"/><Relationship Id="rId66" Type="http://schemas.openxmlformats.org/officeDocument/2006/relationships/image" Target="../media/000240000000005120_11554.jpg"/><Relationship Id="rId67" Type="http://schemas.openxmlformats.org/officeDocument/2006/relationships/image" Target="../media/000240000000008010_11555.jpg"/><Relationship Id="rId68" Type="http://schemas.openxmlformats.org/officeDocument/2006/relationships/image" Target="../media/000240000000005810_11556.jpg"/><Relationship Id="rId69" Type="http://schemas.openxmlformats.org/officeDocument/2006/relationships/image" Target="../media/000240000000005320_11557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Газовая варочная панель RICCI HBG4608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Газовая варочная панель Gefest ПВГ 2232-01" descr="1988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Газовая варочная панель Gefest ПВГ 2232-01К56" descr="1989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Электрический духовой шкаф RICCI REO-611BL" descr="1990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Электрический духовой шкаф RICCI REO-611WH" descr="1990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Электрический духовой шкаф RICCI REO-630BG" descr="199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Электрический духовой шкаф RICCI REO-640BL" descr="199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Электрический духовой шкаф RICCI REO-640BG" descr="199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Газовая варочная панель RICCI RGN-620BR" descr="1993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Газовая варочная панель RICCI RGN-630BG" descr="1993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Газовая варочная панель RICCI RGN-ST4001IX" descr="2034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Газовая варочная панель RICCI RGN-KA4009IX" descr="2035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Индукционная варочная панель RICCI KS-C47002" descr="22262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Инфракрасная варочная панель RICCI KS-T46202R" descr="22266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Электрический духовой шкаф RICCI REO-680IX" descr="2232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Инфракрасная варочная панель RICCI KS-T23011R" descr="2351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Инфракрасная варочная панель RICCI KS-T58504" descr="23665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Электрический духовой шкаф RICCI REO-611BG" descr="2396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Газовая варочная панель RICCI RGN-611IX" descr="24127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Газовая варочная панель RICCI HBS4501F" descr="2532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Газовая варочная панель Gefest СН 2340" descr="2590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Инфракрасная варочная панель RICCI DTL-D23001B" descr="2651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Индукционная варочная панель RICCI DCL-B35401W" descr="2689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Индукционная варочная панель RICCI DCL-A47001B" descr="28736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Электрический духовой шкаф RICCI REO-604М-WH" descr="2897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Электрический духовой шкаф RICCI REO-604М-IN" descr="28974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Электрический духовой шкаф RICCI REO-604М-BL" descr="28975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Электрический духовой шкаф RICCI REO-604М-BG" descr="28976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Электрический духовой шкаф RICCI REO-604М-EBG" descr="28977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Электрический духовой шкаф RICCI REO-605BG" descr="28978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Электрический духовой шкаф RICCI REO-605BL" descr="28979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Электрический духовой шкаф RICCI REO-606BG" descr="28980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Электрический духовой шкаф RICCI REO-606BL" descr="28981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Электрический духовой шкаф RICCI REO-614М-WH" descr="2898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Электрический духовой шкаф RICCI REO-614М-IN" descr="28984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Электрический духовой шкаф RICCI REO-615M-BG" descr="28985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Электрический духовой шкаф RICCI REO-615М-BL" descr="28986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Электрический духовой шкаф RICCI REO-627М-WH" descr="28987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Электрический духовой шкаф RICCI REO-627М-IN" descr="28988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Электрический духовой шкаф RICCI REO-627М-BL" descr="28989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Индукционная варочная панель RICCI DCL-A47001F" descr="29765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Индукционная варочная панель RICCI DCL-A23502B" descr="30005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Индукционная варочная панель RICCI DCL-B35401B" descr="30397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Комбинированная варочная панель RICCI DA46501B" descr="30822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Газовая варочная панель Oasis P-GBR 4640130931612" descr="33390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Газовая варочная панель Oasis P-3GBT 4640130914073" descr="33391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Газовая варочная панель Oasis P-GBD 4640039482789" descr="33392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Газовая варочная панель Oasis P-GWR 4640130931605" descr="33393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Газовая варочная панель Oasis P-GI 4640112960791" descr="33394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Газовая варочная панель Oasis P-MWRP 4640130913939" descr="33395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Газовая варочная панель Oasis P-MR 4640015389255" descr="33396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Газовая варочная панель Oasis P-MRP 4640130932893" descr="33397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Электрическая варочная панель Oasis P-SBS 4640039482383" descr="33398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Электрический духовой шкаф Oasis D-45SD6" descr="33399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Газовая варочная панель Oasis P-GB" descr="33472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Электрическая варочная панель Oasis P-3SB 4640130935764" descr="33619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Газовая варочная панель Oasis P-BSI" descr="33716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Газовая варочная панель Oasis P-BSW" descr="33717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Газовая варочная панель Oasis P-BST" descr="33718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Электрический духовой шкаф Oasis D-45SW6" descr="33719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Газовая варочная панель Oasis P-GGT 4640130915339" descr="33779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Газовая варочная панель Oasis P-GBT 4640039482475" descr="33780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Газовая варочная панель Oasis P-MBRT 4640130913991" descr="33781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Электрический духовой шкаф Oasis D-DB6 4640130930998" descr="33792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Газовая варочная панель Oasis P-3GWT" descr="33795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Электрический духовой шкаф Оasis D-MBD 4640039482369" descr="33870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Электрическая варочная панель Oasis P-SBD 4640039482345" descr="33927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Газовая варочная панель Oasis P-GWT 4640039482482" descr="34222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82"/>
  <sheetViews>
    <sheetView tabSelected="1" workbookViewId="0" showGridLines="true" showRowColHeaders="1">
      <selection activeCell="A13" sqref="A13:D82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""</f>
        <v/>
      </c>
      <c r="C15" s="11" t="s">
        <v>13</v>
      </c>
      <c r="D15" s="12">
        <v>14990.0</v>
      </c>
    </row>
    <row r="16" spans="1:4" customHeight="1" ht="130">
      <c r="A16"/>
      <c r="B16" s="10" t="str">
        <f>"19889"</f>
        <v>19889</v>
      </c>
      <c r="C16" s="11" t="s">
        <v>14</v>
      </c>
      <c r="D16" s="12">
        <v>21405.0</v>
      </c>
    </row>
    <row r="17" spans="1:4" customHeight="1" ht="130">
      <c r="A17"/>
      <c r="B17" s="10" t="str">
        <f>"19890"</f>
        <v>19890</v>
      </c>
      <c r="C17" s="11" t="s">
        <v>15</v>
      </c>
      <c r="D17" s="12">
        <v>20990.0</v>
      </c>
    </row>
    <row r="18" spans="1:4" customHeight="1" ht="130">
      <c r="A18"/>
      <c r="B18" s="10" t="str">
        <f>"19907"</f>
        <v>19907</v>
      </c>
      <c r="C18" s="11" t="s">
        <v>16</v>
      </c>
      <c r="D18" s="12">
        <v>17500.0</v>
      </c>
    </row>
    <row r="19" spans="1:4" customHeight="1" ht="130">
      <c r="A19"/>
      <c r="B19" s="10" t="str">
        <f>"19909"</f>
        <v>19909</v>
      </c>
      <c r="C19" s="11" t="s">
        <v>17</v>
      </c>
      <c r="D19" s="12">
        <v>19000.0</v>
      </c>
    </row>
    <row r="20" spans="1:4" customHeight="1" ht="130">
      <c r="A20"/>
      <c r="B20" s="10" t="str">
        <f>"19911"</f>
        <v>19911</v>
      </c>
      <c r="C20" s="11" t="s">
        <v>18</v>
      </c>
      <c r="D20" s="12">
        <v>20000.0</v>
      </c>
    </row>
    <row r="21" spans="1:4" customHeight="1" ht="130">
      <c r="A21"/>
      <c r="B21" s="10" t="str">
        <f>"19912"</f>
        <v>19912</v>
      </c>
      <c r="C21" s="11" t="s">
        <v>19</v>
      </c>
      <c r="D21" s="12">
        <v>20990.0</v>
      </c>
    </row>
    <row r="22" spans="1:4" customHeight="1" ht="130">
      <c r="A22"/>
      <c r="B22" s="10" t="str">
        <f>"19913"</f>
        <v>19913</v>
      </c>
      <c r="C22" s="11" t="s">
        <v>20</v>
      </c>
      <c r="D22" s="12">
        <v>21200.0</v>
      </c>
    </row>
    <row r="23" spans="1:4" customHeight="1" ht="130">
      <c r="A23"/>
      <c r="B23" s="10" t="str">
        <f>"19931"</f>
        <v>19931</v>
      </c>
      <c r="C23" s="11" t="s">
        <v>21</v>
      </c>
      <c r="D23" s="12">
        <v>11966.0</v>
      </c>
    </row>
    <row r="24" spans="1:4" customHeight="1" ht="130">
      <c r="A24"/>
      <c r="B24" s="10" t="str">
        <f>"19933"</f>
        <v>19933</v>
      </c>
      <c r="C24" s="11" t="s">
        <v>22</v>
      </c>
      <c r="D24" s="12">
        <v>13760.0</v>
      </c>
    </row>
    <row r="25" spans="1:4" customHeight="1" ht="130">
      <c r="A25"/>
      <c r="B25" s="10" t="str">
        <f>"20346"</f>
        <v>20346</v>
      </c>
      <c r="C25" s="11" t="s">
        <v>23</v>
      </c>
      <c r="D25" s="12">
        <v>10300.0</v>
      </c>
    </row>
    <row r="26" spans="1:4" customHeight="1" ht="130">
      <c r="A26"/>
      <c r="B26" s="10" t="str">
        <f>"20355"</f>
        <v>20355</v>
      </c>
      <c r="C26" s="11" t="s">
        <v>24</v>
      </c>
      <c r="D26" s="12">
        <v>9600.0</v>
      </c>
    </row>
    <row r="27" spans="1:4" customHeight="1" ht="130">
      <c r="A27"/>
      <c r="B27" s="10" t="str">
        <f>"22262"</f>
        <v>22262</v>
      </c>
      <c r="C27" s="11" t="s">
        <v>25</v>
      </c>
      <c r="D27" s="12">
        <v>15990.0</v>
      </c>
    </row>
    <row r="28" spans="1:4" customHeight="1" ht="130">
      <c r="A28"/>
      <c r="B28" s="10" t="str">
        <f>"22266"</f>
        <v>22266</v>
      </c>
      <c r="C28" s="11" t="s">
        <v>26</v>
      </c>
      <c r="D28" s="12">
        <v>13710.0</v>
      </c>
    </row>
    <row r="29" spans="1:4" customHeight="1" ht="130">
      <c r="A29"/>
      <c r="B29" s="10" t="str">
        <f>"22323"</f>
        <v>22323</v>
      </c>
      <c r="C29" s="11" t="s">
        <v>27</v>
      </c>
      <c r="D29" s="12">
        <v>29800.0</v>
      </c>
    </row>
    <row r="30" spans="1:4" customHeight="1" ht="130">
      <c r="A30"/>
      <c r="B30" s="10" t="str">
        <f>"23514"</f>
        <v>23514</v>
      </c>
      <c r="C30" s="11" t="s">
        <v>28</v>
      </c>
      <c r="D30" s="12">
        <v>7990.0</v>
      </c>
    </row>
    <row r="31" spans="1:4" customHeight="1" ht="130">
      <c r="A31"/>
      <c r="B31" s="10" t="str">
        <f>"23665"</f>
        <v>23665</v>
      </c>
      <c r="C31" s="11" t="s">
        <v>29</v>
      </c>
      <c r="D31" s="12">
        <v>22990.0</v>
      </c>
    </row>
    <row r="32" spans="1:4" customHeight="1" ht="130">
      <c r="A32"/>
      <c r="B32" s="10" t="str">
        <f>"23966"</f>
        <v>23966</v>
      </c>
      <c r="C32" s="11" t="s">
        <v>30</v>
      </c>
      <c r="D32" s="12">
        <v>18800.0</v>
      </c>
    </row>
    <row r="33" spans="1:4" customHeight="1" ht="130">
      <c r="A33"/>
      <c r="B33" s="10" t="str">
        <f>"24127"</f>
        <v>24127</v>
      </c>
      <c r="C33" s="11" t="s">
        <v>31</v>
      </c>
      <c r="D33" s="12">
        <v>8990.0</v>
      </c>
    </row>
    <row r="34" spans="1:4" customHeight="1" ht="130">
      <c r="A34"/>
      <c r="B34" s="10" t="str">
        <f>"25320"</f>
        <v>25320</v>
      </c>
      <c r="C34" s="11" t="s">
        <v>32</v>
      </c>
      <c r="D34" s="12">
        <v>9530.0</v>
      </c>
    </row>
    <row r="35" spans="1:4" customHeight="1" ht="130">
      <c r="A35"/>
      <c r="B35" s="10" t="str">
        <f>"25906"</f>
        <v>25906</v>
      </c>
      <c r="C35" s="11" t="s">
        <v>33</v>
      </c>
      <c r="D35" s="12">
        <v>20990.0</v>
      </c>
    </row>
    <row r="36" spans="1:4" customHeight="1" ht="130">
      <c r="A36"/>
      <c r="B36" s="10" t="str">
        <f>"26519"</f>
        <v>26519</v>
      </c>
      <c r="C36" s="11" t="s">
        <v>34</v>
      </c>
      <c r="D36" s="12">
        <v>8400.0</v>
      </c>
    </row>
    <row r="37" spans="1:4" customHeight="1" ht="130">
      <c r="A37"/>
      <c r="B37" s="10" t="str">
        <f>"26890"</f>
        <v>26890</v>
      </c>
      <c r="C37" s="11" t="s">
        <v>35</v>
      </c>
      <c r="D37" s="12">
        <v>17990.0</v>
      </c>
    </row>
    <row r="38" spans="1:4" customHeight="1" ht="130">
      <c r="A38"/>
      <c r="B38" s="10" t="str">
        <f>"28736"</f>
        <v>28736</v>
      </c>
      <c r="C38" s="11" t="s">
        <v>36</v>
      </c>
      <c r="D38" s="12">
        <v>16990.0</v>
      </c>
    </row>
    <row r="39" spans="1:4" customHeight="1" ht="130">
      <c r="A39"/>
      <c r="B39" s="10" t="str">
        <f>"28973"</f>
        <v>28973</v>
      </c>
      <c r="C39" s="11" t="s">
        <v>37</v>
      </c>
      <c r="D39" s="12">
        <v>18990.0</v>
      </c>
    </row>
    <row r="40" spans="1:4" customHeight="1" ht="130">
      <c r="A40"/>
      <c r="B40" s="10" t="str">
        <f>"28974"</f>
        <v>28974</v>
      </c>
      <c r="C40" s="11" t="s">
        <v>38</v>
      </c>
      <c r="D40" s="12">
        <v>17500.0</v>
      </c>
    </row>
    <row r="41" spans="1:4" customHeight="1" ht="130">
      <c r="A41"/>
      <c r="B41" s="10" t="str">
        <f>"28975"</f>
        <v>28975</v>
      </c>
      <c r="C41" s="11" t="s">
        <v>39</v>
      </c>
      <c r="D41" s="12">
        <v>15990.0</v>
      </c>
    </row>
    <row r="42" spans="1:4" customHeight="1" ht="130">
      <c r="A42"/>
      <c r="B42" s="10" t="str">
        <f>"28976"</f>
        <v>28976</v>
      </c>
      <c r="C42" s="11" t="s">
        <v>40</v>
      </c>
      <c r="D42" s="12">
        <v>15990.0</v>
      </c>
    </row>
    <row r="43" spans="1:4" customHeight="1" ht="130">
      <c r="A43"/>
      <c r="B43" s="10" t="str">
        <f>"28977"</f>
        <v>28977</v>
      </c>
      <c r="C43" s="11" t="s">
        <v>41</v>
      </c>
      <c r="D43" s="12">
        <v>18990.0</v>
      </c>
    </row>
    <row r="44" spans="1:4" customHeight="1" ht="130">
      <c r="A44"/>
      <c r="B44" s="10" t="str">
        <f>"28978"</f>
        <v>28978</v>
      </c>
      <c r="C44" s="11" t="s">
        <v>42</v>
      </c>
      <c r="D44" s="12">
        <v>19990.0</v>
      </c>
    </row>
    <row r="45" spans="1:4" customHeight="1" ht="130">
      <c r="A45"/>
      <c r="B45" s="10" t="str">
        <f>"28979"</f>
        <v>28979</v>
      </c>
      <c r="C45" s="11" t="s">
        <v>43</v>
      </c>
      <c r="D45" s="12">
        <v>19990.0</v>
      </c>
    </row>
    <row r="46" spans="1:4" customHeight="1" ht="130">
      <c r="A46"/>
      <c r="B46" s="10" t="str">
        <f>"28980"</f>
        <v>28980</v>
      </c>
      <c r="C46" s="11" t="s">
        <v>44</v>
      </c>
      <c r="D46" s="12">
        <v>23150.0</v>
      </c>
    </row>
    <row r="47" spans="1:4" customHeight="1" ht="130">
      <c r="A47"/>
      <c r="B47" s="10" t="str">
        <f>"28981"</f>
        <v>28981</v>
      </c>
      <c r="C47" s="11" t="s">
        <v>45</v>
      </c>
      <c r="D47" s="12">
        <v>21990.0</v>
      </c>
    </row>
    <row r="48" spans="1:4" customHeight="1" ht="130">
      <c r="A48"/>
      <c r="B48" s="10" t="str">
        <f>"28982"</f>
        <v>28982</v>
      </c>
      <c r="C48" s="11" t="s">
        <v>46</v>
      </c>
      <c r="D48" s="12">
        <v>21700.0</v>
      </c>
    </row>
    <row r="49" spans="1:4" customHeight="1" ht="130">
      <c r="A49"/>
      <c r="B49" s="10" t="str">
        <f>"28984"</f>
        <v>28984</v>
      </c>
      <c r="C49" s="11" t="s">
        <v>47</v>
      </c>
      <c r="D49" s="12">
        <v>20630.0</v>
      </c>
    </row>
    <row r="50" spans="1:4" customHeight="1" ht="130">
      <c r="A50"/>
      <c r="B50" s="10" t="str">
        <f>"28985"</f>
        <v>28985</v>
      </c>
      <c r="C50" s="11" t="s">
        <v>48</v>
      </c>
      <c r="D50" s="12">
        <v>22990.0</v>
      </c>
    </row>
    <row r="51" spans="1:4" customHeight="1" ht="130">
      <c r="A51"/>
      <c r="B51" s="10" t="str">
        <f>"28986"</f>
        <v>28986</v>
      </c>
      <c r="C51" s="11" t="s">
        <v>49</v>
      </c>
      <c r="D51" s="12">
        <v>23280.0</v>
      </c>
    </row>
    <row r="52" spans="1:4" customHeight="1" ht="130">
      <c r="A52"/>
      <c r="B52" s="10" t="str">
        <f>"28987"</f>
        <v>28987</v>
      </c>
      <c r="C52" s="11" t="s">
        <v>50</v>
      </c>
      <c r="D52" s="12">
        <v>21990.0</v>
      </c>
    </row>
    <row r="53" spans="1:4" customHeight="1" ht="130">
      <c r="A53"/>
      <c r="B53" s="10" t="str">
        <f>"28988"</f>
        <v>28988</v>
      </c>
      <c r="C53" s="11" t="s">
        <v>51</v>
      </c>
      <c r="D53" s="12">
        <v>24990.0</v>
      </c>
    </row>
    <row r="54" spans="1:4" customHeight="1" ht="130">
      <c r="A54"/>
      <c r="B54" s="10" t="str">
        <f>"28989"</f>
        <v>28989</v>
      </c>
      <c r="C54" s="11" t="s">
        <v>52</v>
      </c>
      <c r="D54" s="12">
        <v>23990.0</v>
      </c>
    </row>
    <row r="55" spans="1:4" customHeight="1" ht="130">
      <c r="A55"/>
      <c r="B55" s="10" t="str">
        <f>"29765"</f>
        <v>29765</v>
      </c>
      <c r="C55" s="11" t="s">
        <v>53</v>
      </c>
      <c r="D55" s="12">
        <v>18276.0</v>
      </c>
    </row>
    <row r="56" spans="1:4" customHeight="1" ht="130">
      <c r="A56"/>
      <c r="B56" s="10" t="str">
        <f>"30005"</f>
        <v>30005</v>
      </c>
      <c r="C56" s="11" t="s">
        <v>54</v>
      </c>
      <c r="D56" s="12">
        <v>10550.0</v>
      </c>
    </row>
    <row r="57" spans="1:4" customHeight="1" ht="130">
      <c r="A57"/>
      <c r="B57" s="10" t="str">
        <f>"30397"</f>
        <v>30397</v>
      </c>
      <c r="C57" s="11" t="s">
        <v>55</v>
      </c>
      <c r="D57" s="12">
        <v>15990.0</v>
      </c>
    </row>
    <row r="58" spans="1:4" customHeight="1" ht="130">
      <c r="A58"/>
      <c r="B58" s="10" t="str">
        <f>"30822"</f>
        <v>30822</v>
      </c>
      <c r="C58" s="11" t="s">
        <v>56</v>
      </c>
      <c r="D58" s="12">
        <v>16990.0</v>
      </c>
    </row>
    <row r="59" spans="1:4" customHeight="1" ht="130">
      <c r="A59"/>
      <c r="B59" s="10" t="str">
        <f>"33390"</f>
        <v>33390</v>
      </c>
      <c r="C59" s="11" t="s">
        <v>57</v>
      </c>
      <c r="D59" s="12">
        <v>15225.0</v>
      </c>
    </row>
    <row r="60" spans="1:4" customHeight="1" ht="130">
      <c r="A60"/>
      <c r="B60" s="10" t="str">
        <f>"33391"</f>
        <v>33391</v>
      </c>
      <c r="C60" s="11" t="s">
        <v>58</v>
      </c>
      <c r="D60" s="12">
        <v>14500.0</v>
      </c>
    </row>
    <row r="61" spans="1:4" customHeight="1" ht="130">
      <c r="A61"/>
      <c r="B61" s="10" t="str">
        <f>"33392"</f>
        <v>33392</v>
      </c>
      <c r="C61" s="11" t="s">
        <v>59</v>
      </c>
      <c r="D61" s="12">
        <v>9460.0</v>
      </c>
    </row>
    <row r="62" spans="1:4" customHeight="1" ht="130">
      <c r="A62"/>
      <c r="B62" s="10" t="str">
        <f>"33393"</f>
        <v>33393</v>
      </c>
      <c r="C62" s="11" t="s">
        <v>60</v>
      </c>
      <c r="D62" s="12">
        <v>16000.0</v>
      </c>
    </row>
    <row r="63" spans="1:4" customHeight="1" ht="130">
      <c r="A63"/>
      <c r="B63" s="10" t="str">
        <f>"33394"</f>
        <v>33394</v>
      </c>
      <c r="C63" s="11" t="s">
        <v>61</v>
      </c>
      <c r="D63" s="12">
        <v>21000.0</v>
      </c>
    </row>
    <row r="64" spans="1:4" customHeight="1" ht="130">
      <c r="A64"/>
      <c r="B64" s="10" t="str">
        <f>"33395"</f>
        <v>33395</v>
      </c>
      <c r="C64" s="11" t="s">
        <v>62</v>
      </c>
      <c r="D64" s="12">
        <v>14426.0</v>
      </c>
    </row>
    <row r="65" spans="1:4" customHeight="1" ht="130">
      <c r="A65"/>
      <c r="B65" s="10" t="str">
        <f>"33396"</f>
        <v>33396</v>
      </c>
      <c r="C65" s="11" t="s">
        <v>63</v>
      </c>
      <c r="D65" s="12">
        <v>16300.0</v>
      </c>
    </row>
    <row r="66" spans="1:4" customHeight="1" ht="130">
      <c r="A66"/>
      <c r="B66" s="10" t="str">
        <f>"33397"</f>
        <v>33397</v>
      </c>
      <c r="C66" s="11" t="s">
        <v>64</v>
      </c>
      <c r="D66" s="12">
        <v>10990.0</v>
      </c>
    </row>
    <row r="67" spans="1:4" customHeight="1" ht="130">
      <c r="A67"/>
      <c r="B67" s="10" t="str">
        <f>"33398"</f>
        <v>33398</v>
      </c>
      <c r="C67" s="11" t="s">
        <v>65</v>
      </c>
      <c r="D67" s="12">
        <v>13300.0</v>
      </c>
    </row>
    <row r="68" spans="1:4" customHeight="1" ht="130">
      <c r="A68"/>
      <c r="B68" s="10" t="str">
        <f>"33399"</f>
        <v>33399</v>
      </c>
      <c r="C68" s="11" t="s">
        <v>66</v>
      </c>
      <c r="D68" s="12">
        <v>27125.0</v>
      </c>
    </row>
    <row r="69" spans="1:4" customHeight="1" ht="130">
      <c r="A69"/>
      <c r="B69" s="10" t="str">
        <f>"33472"</f>
        <v>33472</v>
      </c>
      <c r="C69" s="11" t="s">
        <v>67</v>
      </c>
      <c r="D69" s="12">
        <v>19300.0</v>
      </c>
    </row>
    <row r="70" spans="1:4" customHeight="1" ht="130">
      <c r="A70"/>
      <c r="B70" s="10" t="str">
        <f>"33619"</f>
        <v>33619</v>
      </c>
      <c r="C70" s="11" t="s">
        <v>68</v>
      </c>
      <c r="D70" s="12">
        <v>13500.0</v>
      </c>
    </row>
    <row r="71" spans="1:4" customHeight="1" ht="130">
      <c r="A71"/>
      <c r="B71" s="10" t="str">
        <f>"33716"</f>
        <v>33716</v>
      </c>
      <c r="C71" s="11" t="s">
        <v>69</v>
      </c>
      <c r="D71" s="12">
        <v>16500.0</v>
      </c>
    </row>
    <row r="72" spans="1:4" customHeight="1" ht="130">
      <c r="A72"/>
      <c r="B72" s="10" t="str">
        <f>"33717"</f>
        <v>33717</v>
      </c>
      <c r="C72" s="11" t="s">
        <v>70</v>
      </c>
      <c r="D72" s="12">
        <v>15990.0</v>
      </c>
    </row>
    <row r="73" spans="1:4" customHeight="1" ht="130">
      <c r="A73"/>
      <c r="B73" s="10" t="str">
        <f>"33718"</f>
        <v>33718</v>
      </c>
      <c r="C73" s="11" t="s">
        <v>71</v>
      </c>
      <c r="D73" s="12">
        <v>16640.0</v>
      </c>
    </row>
    <row r="74" spans="1:4" customHeight="1" ht="130">
      <c r="A74"/>
      <c r="B74" s="10" t="str">
        <f>"33719"</f>
        <v>33719</v>
      </c>
      <c r="C74" s="11" t="s">
        <v>72</v>
      </c>
      <c r="D74" s="12">
        <v>25990.0</v>
      </c>
    </row>
    <row r="75" spans="1:4" customHeight="1" ht="130">
      <c r="A75"/>
      <c r="B75" s="10" t="str">
        <f>"33779"</f>
        <v>33779</v>
      </c>
      <c r="C75" s="11" t="s">
        <v>73</v>
      </c>
      <c r="D75" s="12">
        <v>21990.0</v>
      </c>
    </row>
    <row r="76" spans="1:4" customHeight="1" ht="130">
      <c r="A76"/>
      <c r="B76" s="10" t="str">
        <f>"33780"</f>
        <v>33780</v>
      </c>
      <c r="C76" s="11" t="s">
        <v>74</v>
      </c>
      <c r="D76" s="12">
        <v>21990.0</v>
      </c>
    </row>
    <row r="77" spans="1:4" customHeight="1" ht="130">
      <c r="A77"/>
      <c r="B77" s="10" t="str">
        <f>"33781"</f>
        <v>33781</v>
      </c>
      <c r="C77" s="11" t="s">
        <v>75</v>
      </c>
      <c r="D77" s="12">
        <v>14990.0</v>
      </c>
    </row>
    <row r="78" spans="1:4" customHeight="1" ht="130">
      <c r="A78"/>
      <c r="B78" s="10" t="str">
        <f>"33792"</f>
        <v>33792</v>
      </c>
      <c r="C78" s="11" t="s">
        <v>76</v>
      </c>
      <c r="D78" s="12">
        <v>28170.0</v>
      </c>
    </row>
    <row r="79" spans="1:4" customHeight="1" ht="130">
      <c r="A79"/>
      <c r="B79" s="10" t="str">
        <f>"33795"</f>
        <v>33795</v>
      </c>
      <c r="C79" s="11" t="s">
        <v>77</v>
      </c>
      <c r="D79" s="12">
        <v>16990.0</v>
      </c>
    </row>
    <row r="80" spans="1:4" customHeight="1" ht="130">
      <c r="A80"/>
      <c r="B80" s="10" t="str">
        <f>"33870"</f>
        <v>33870</v>
      </c>
      <c r="C80" s="11" t="s">
        <v>78</v>
      </c>
      <c r="D80" s="12">
        <v>23300.0</v>
      </c>
    </row>
    <row r="81" spans="1:4" customHeight="1" ht="130">
      <c r="A81"/>
      <c r="B81" s="10" t="str">
        <f>"33927"</f>
        <v>33927</v>
      </c>
      <c r="C81" s="11" t="s">
        <v>79</v>
      </c>
      <c r="D81" s="12">
        <v>8880.0</v>
      </c>
    </row>
    <row r="82" spans="1:4" customHeight="1" ht="130">
      <c r="A82"/>
      <c r="B82" s="10" t="str">
        <f>"34222"</f>
        <v>34222</v>
      </c>
      <c r="C82" s="11" t="s">
        <v>80</v>
      </c>
      <c r="D82" s="12">
        <v>21100.0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